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mc:AlternateContent xmlns:mc="http://schemas.openxmlformats.org/markup-compatibility/2006">
    <mc:Choice Requires="x15">
      <x15ac:absPath xmlns:x15ac="http://schemas.microsoft.com/office/spreadsheetml/2010/11/ac" url="\\Intuifs01\文書サーバ\01文書管理\2022年度\10企画財政部\10財政課\01_財政係\(6)財政状況の調査報告\財政状況資料集\令和2年度\"/>
    </mc:Choice>
  </mc:AlternateContent>
  <xr:revisionPtr revIDLastSave="0" documentId="13_ncr:1_{A8375C85-741E-436E-B006-87830830F8B9}" xr6:coauthVersionLast="36" xr6:coauthVersionMax="36" xr10:uidLastSave="{00000000-0000-0000-0000-000000000000}"/>
  <bookViews>
    <workbookView xWindow="0" yWindow="0" windowWidth="16032" windowHeight="89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Sheet1" sheetId="18" r:id="rId17"/>
    <sheet name="データシート" sheetId="9" state="hidden" r:id="rId18"/>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<sst xmlns="http://schemas.openxmlformats.org/spreadsheetml/2006/main" count="1165" uniqueCount="567">
  <si>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</si>
  <si>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</si>
  <si>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</si>
  <si>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</si>
  <si>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</si>
  <si>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</si>
  <si>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</si>
  <si>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</si>
  <si>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</si>
  <si>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</si>
  <si>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実質公債費比率（分子）の構造</t>
  </si>
  <si>
    <t>会計</t>
    <rPh sb="0" eb="2">
      <t>カイケイ</t>
    </rPh>
    <phoneticPr fontId="5"/>
  </si>
  <si>
    <t>令和2年国調(人)</t>
    <rPh sb="3" eb="4">
      <t>ネン</t>
    </rPh>
    <rPh sb="4" eb="5">
      <t>コク</t>
    </rPh>
    <rPh sb="5" eb="6">
      <t>チョウ</t>
    </rPh>
    <phoneticPr fontId="5"/>
  </si>
  <si>
    <t>岡山県後期高齢者医療広域連合一般会計</t>
  </si>
  <si>
    <t>実質単年度収支</t>
    <rPh sb="0" eb="2">
      <t>ジッシツ</t>
    </rPh>
    <rPh sb="2" eb="5">
      <t>タンネンド</t>
    </rPh>
    <rPh sb="5" eb="7">
      <t>シュウシ</t>
    </rPh>
    <phoneticPr fontId="5"/>
  </si>
  <si>
    <t>年度</t>
    <rPh sb="0" eb="2">
      <t>ネンド</t>
    </rPh>
    <phoneticPr fontId="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</si>
  <si>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</si>
  <si>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</si>
  <si>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※令和3年度中に市町村合併した団体で、合併前の団体ごとの決算に基づく連結実質赤字比率を算出していない団体については、グラフを表記しない。</t>
    <rPh sb="1" eb="3">
      <t>レイワ</t>
    </rPh>
    <phoneticPr fontId="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</si>
  <si>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</si>
  <si>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</si>
  <si>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</si>
  <si>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</si>
  <si>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</si>
  <si>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</si>
  <si>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</si>
  <si>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</si>
  <si>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</si>
  <si>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</si>
  <si>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宅地造成</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</si>
  <si>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</si>
  <si>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</si>
  <si>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</si>
  <si>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</si>
  <si>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</si>
  <si>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</si>
  <si>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</si>
  <si>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</si>
  <si>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</si>
  <si>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</si>
  <si>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</si>
  <si>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</si>
  <si>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</si>
  <si>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 5.24</t>
  </si>
  <si>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</si>
  <si>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</si>
  <si>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</si>
  <si>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</si>
  <si>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</si>
  <si>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</si>
  <si>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</si>
  <si>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</si>
  <si>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</si>
  <si>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(A)－(B)</t>
  </si>
  <si>
    <t>(注釈)</t>
    <rPh sb="1" eb="2">
      <t>チュウ</t>
    </rPh>
    <rPh sb="2" eb="3">
      <t>シャク</t>
    </rPh>
    <phoneticPr fontId="5"/>
  </si>
  <si>
    <t>当該団体
からの
補助金</t>
  </si>
  <si>
    <t>浅口市後期高齢者医療特別会計</t>
  </si>
  <si>
    <t>実質公債費比率の分子</t>
  </si>
  <si>
    <t>国有提供交付金(特別区財調交付金)</t>
  </si>
  <si>
    <t>その他特定目的基金</t>
    <rPh sb="2" eb="3">
      <t>タ</t>
    </rPh>
    <rPh sb="3" eb="5">
      <t>トクテイ</t>
    </rPh>
    <rPh sb="5" eb="7">
      <t>モクテキ</t>
    </rPh>
    <rPh sb="7" eb="9">
      <t>キキン</t>
    </rPh>
    <phoneticPr fontId="5"/>
  </si>
  <si>
    <t>×</t>
  </si>
  <si>
    <t>単年度収支</t>
  </si>
  <si>
    <t>債務負担行為に基づく支出予定額</t>
  </si>
  <si>
    <t>※令和3年度中に市町村合併した団体で、合併前の団体ごとの決算に基づく実質公債費比率を算出していない団体については、グラフを表記しない。</t>
    <rPh sb="1" eb="3">
      <t>レイワ</t>
    </rPh>
    <phoneticPr fontId="5"/>
  </si>
  <si>
    <t>※1 令和3年度中に市町村合併した団体で、合併前の団体ごとの決算に基づく実質公債費比率を算出していない団体については、グラフを表記しない。</t>
    <rPh sb="3" eb="5">
      <t>レイワ</t>
    </rPh>
    <phoneticPr fontId="5"/>
  </si>
  <si>
    <t>公債費負担比率</t>
    <rPh sb="0" eb="3">
      <t>コウサイヒ</t>
    </rPh>
    <rPh sb="3" eb="5">
      <t>フタン</t>
    </rPh>
    <rPh sb="5" eb="7">
      <t>ヒリツ</t>
    </rPh>
    <phoneticPr fontId="5"/>
  </si>
  <si>
    <t>黒字額</t>
    <rPh sb="0" eb="2">
      <t>クロジ</t>
    </rPh>
    <rPh sb="2" eb="3">
      <t>ガク</t>
    </rPh>
    <phoneticPr fontId="34"/>
  </si>
  <si>
    <r>
      <t>減債基金残高</t>
    </r>
    <r>
      <rPr>
        <sz val="11"/>
        <color theme="1"/>
        <rFont val="ＭＳ ゴシック"/>
        <family val="3"/>
        <charset val="128"/>
      </rPr>
      <t>（注）</t>
    </r>
    <rPh sb="4" eb="6">
      <t>ザンダカ</t>
    </rPh>
    <rPh sb="7" eb="8">
      <t>チュウ</t>
    </rPh>
    <phoneticPr fontId="33"/>
  </si>
  <si>
    <t>一般会計等に係る地方債の現在高</t>
  </si>
  <si>
    <t>人口密度 (人/k㎡)</t>
    <rPh sb="0" eb="2">
      <t>ジンコウ</t>
    </rPh>
    <rPh sb="2" eb="4">
      <t>ミツド</t>
    </rPh>
    <phoneticPr fontId="5"/>
  </si>
  <si>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</si>
  <si>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</si>
  <si>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</si>
  <si>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</si>
  <si>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</si>
  <si>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</si>
  <si>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</si>
  <si>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</si>
  <si>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</si>
  <si>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</si>
  <si>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5"/>
  </si>
  <si>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</si>
  <si>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</si>
  <si>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</si>
  <si>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</si>
  <si>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</si>
  <si>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</si>
  <si>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</si>
  <si>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</si>
  <si>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</si>
  <si>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</si>
  <si>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</si>
  <si>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</si>
  <si>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</si>
  <si>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</si>
  <si>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</si>
  <si>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</si>
  <si>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</si>
  <si>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</si>
  <si>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</si>
  <si>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</si>
  <si>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</si>
  <si>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</si>
  <si>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</si>
  <si>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</si>
  <si>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</si>
  <si>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</si>
  <si>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</si>
  <si>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基金残高合計</t>
    <rPh sb="0" eb="2">
      <t>キキン</t>
    </rPh>
    <rPh sb="2" eb="4">
      <t>ザンダカ</t>
    </rPh>
    <rPh sb="4" eb="6">
      <t>ゴウケイ</t>
    </rPh>
    <phoneticPr fontId="5"/>
  </si>
  <si>
    <t>基準財政需要額</t>
  </si>
  <si>
    <t>組合等名</t>
  </si>
  <si>
    <t>令和2年度(千円)</t>
    <rPh sb="0" eb="2">
      <t>レイワ</t>
    </rPh>
    <rPh sb="3" eb="5">
      <t>ネンド</t>
    </rPh>
    <rPh sb="6" eb="8">
      <t>センエン</t>
    </rPh>
    <phoneticPr fontId="5"/>
  </si>
  <si>
    <t>実質単年度収支</t>
    <rPh sb="0" eb="2">
      <t>ジッシツ</t>
    </rPh>
    <rPh sb="2" eb="5">
      <t>タンネンド</t>
    </rPh>
    <rPh sb="5" eb="7">
      <t>シュウシ</t>
    </rPh>
    <phoneticPr fontId="34"/>
  </si>
  <si>
    <t>赤字額</t>
    <rPh sb="0" eb="2">
      <t>アカジ</t>
    </rPh>
    <rPh sb="2" eb="3">
      <t>ガク</t>
    </rPh>
    <phoneticPr fontId="34"/>
  </si>
  <si>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</si>
  <si>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</si>
  <si>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</si>
  <si>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</si>
  <si>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</si>
  <si>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</si>
  <si>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</si>
  <si>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</si>
  <si>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</si>
  <si>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</si>
  <si>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</si>
  <si>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</si>
  <si>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</si>
  <si>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</si>
  <si>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</si>
  <si>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令和元年度</t>
    <rPh sb="0" eb="2">
      <t>レイワ</t>
    </rPh>
    <rPh sb="2" eb="4">
      <t>ガンネン</t>
    </rPh>
    <rPh sb="4" eb="5">
      <t>ド</t>
    </rPh>
    <phoneticPr fontId="5"/>
  </si>
  <si>
    <t>その他特定目的基金</t>
  </si>
  <si>
    <t>2-3</t>
  </si>
  <si>
    <t>令和2年度　財政状況資料集</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</si>
  <si>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</si>
  <si>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</si>
  <si>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</si>
  <si>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</si>
  <si>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</si>
  <si>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岡山県</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</si>
  <si>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</si>
  <si>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</si>
  <si>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Ⅰ－２</t>
  </si>
  <si>
    <t>指定団体等の指定状況</t>
  </si>
  <si>
    <t>歳出総額</t>
  </si>
  <si>
    <t>ゴルフ場利用税交付金</t>
  </si>
  <si>
    <t>寄附金</t>
  </si>
  <si>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</si>
  <si>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</si>
  <si>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第1次</t>
    <rPh sb="0" eb="1">
      <t>ダイ</t>
    </rPh>
    <rPh sb="2" eb="3">
      <t>ジ</t>
    </rPh>
    <phoneticPr fontId="5"/>
  </si>
  <si>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</si>
  <si>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</si>
  <si>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</si>
  <si>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</si>
  <si>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</si>
  <si>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</si>
  <si>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</si>
  <si>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</si>
  <si>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</si>
  <si>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</si>
  <si>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</si>
  <si>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</si>
  <si>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</si>
  <si>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左のうち
一般会計等
負担見込額</t>
  </si>
  <si>
    <t>浅口市</t>
  </si>
  <si>
    <t>地方特例交付金</t>
  </si>
  <si>
    <t>令和元年度</t>
    <rPh sb="0" eb="2">
      <t>レイワ</t>
    </rPh>
    <rPh sb="2" eb="3">
      <t>ガン</t>
    </rPh>
    <rPh sb="3" eb="5">
      <t>ネンド</t>
    </rPh>
    <phoneticPr fontId="5"/>
  </si>
  <si>
    <t>地方交付税種地</t>
    <rPh sb="0" eb="2">
      <t>チホウ</t>
    </rPh>
    <rPh sb="2" eb="5">
      <t>コウフゼイ</t>
    </rPh>
    <rPh sb="5" eb="6">
      <t>シュ</t>
    </rPh>
    <rPh sb="6" eb="7">
      <t>チ</t>
    </rPh>
    <phoneticPr fontId="5"/>
  </si>
  <si>
    <t>会計名</t>
    <rPh sb="0" eb="2">
      <t>カイケイ</t>
    </rPh>
    <rPh sb="2" eb="3">
      <t>メイ</t>
    </rPh>
    <phoneticPr fontId="5"/>
  </si>
  <si>
    <t>(Ｅ)</t>
  </si>
  <si>
    <t>歳入歳出差引</t>
  </si>
  <si>
    <t>浅口市介護保険特別会計</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</si>
  <si>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</si>
  <si>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</si>
  <si>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</si>
  <si>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</si>
  <si>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</si>
  <si>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</si>
  <si>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岡山県市町村総合事務組合交通災害共済特別会計</t>
  </si>
  <si>
    <t>内訳</t>
    <rPh sb="0" eb="2">
      <t>ウチワケ</t>
    </rPh>
    <phoneticPr fontId="5"/>
  </si>
  <si>
    <t>実質収支</t>
  </si>
  <si>
    <t>財政力指数</t>
    <rPh sb="0" eb="3">
      <t>ザイセイリョク</t>
    </rPh>
    <rPh sb="3" eb="5">
      <t>シスウ</t>
    </rPh>
    <phoneticPr fontId="5"/>
  </si>
  <si>
    <t>歳入</t>
    <rPh sb="0" eb="2">
      <t>サイニュウ</t>
    </rPh>
    <phoneticPr fontId="32"/>
  </si>
  <si>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</si>
  <si>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</si>
  <si>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</si>
  <si>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</si>
  <si>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</si>
  <si>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</si>
  <si>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</si>
  <si>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</si>
  <si>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</si>
  <si>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</si>
  <si>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</si>
  <si>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</si>
  <si>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</si>
  <si>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</si>
  <si>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-4.3</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</si>
  <si>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</si>
  <si>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</si>
  <si>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</si>
  <si>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</si>
  <si>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</si>
  <si>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</si>
  <si>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</si>
  <si>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</si>
  <si>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令03.01.01(人)</t>
    <rPh sb="0" eb="1">
      <t>レイ</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</si>
  <si>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</si>
  <si>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</si>
  <si>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</si>
  <si>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</si>
  <si>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</si>
  <si>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</si>
  <si>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</si>
  <si>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</si>
  <si>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浅口市下水道事業会計</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</si>
  <si>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</si>
  <si>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</si>
  <si>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</si>
  <si>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</si>
  <si>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</si>
  <si>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</si>
  <si>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</si>
  <si>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</si>
  <si>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</si>
  <si>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令02.01.01(人)</t>
  </si>
  <si>
    <t>　扶助費</t>
  </si>
  <si>
    <t>　うち、健全化法施行規則附則第三条に係る負担見込額</t>
  </si>
  <si>
    <t>　将来負担比率</t>
    <rPh sb="1" eb="3">
      <t>ショウライ</t>
    </rPh>
    <rPh sb="3" eb="5">
      <t>フタン</t>
    </rPh>
    <rPh sb="5" eb="7">
      <t>ヒリツ</t>
    </rPh>
    <phoneticPr fontId="5"/>
  </si>
  <si>
    <t>-0.6</t>
  </si>
  <si>
    <t>基準財政収入額</t>
  </si>
  <si>
    <t>-0.8</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</si>
  <si>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</si>
  <si>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</si>
  <si>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</si>
  <si>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</si>
  <si>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令和2年度</t>
    <rPh sb="0" eb="2">
      <t>レイワ</t>
    </rPh>
    <rPh sb="3" eb="5">
      <t>ネンド</t>
    </rPh>
    <phoneticPr fontId="36"/>
  </si>
  <si>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</si>
  <si>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</si>
  <si>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</si>
  <si>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</si>
  <si>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</si>
  <si>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</si>
  <si>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</si>
  <si>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</si>
  <si>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</si>
  <si>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</si>
  <si>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</si>
  <si>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</si>
  <si>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</si>
  <si>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</si>
  <si>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</si>
  <si>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</si>
  <si>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</si>
  <si>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</si>
  <si>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</si>
  <si>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</si>
  <si>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</si>
  <si>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</si>
  <si>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</si>
  <si>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</si>
  <si>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</si>
  <si>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</si>
  <si>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</si>
  <si>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</si>
  <si>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</si>
  <si>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</si>
  <si>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</si>
  <si>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まちづくり基金</t>
    <rPh sb="5" eb="7">
      <t>キキン</t>
    </rPh>
    <phoneticPr fontId="5"/>
  </si>
  <si>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</si>
  <si>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</si>
  <si>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</si>
  <si>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</si>
  <si>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</si>
  <si>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</si>
  <si>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</si>
  <si>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</si>
  <si>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</si>
  <si>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</si>
  <si>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</si>
  <si>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</si>
  <si>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</si>
  <si>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</si>
  <si>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</si>
  <si>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</si>
  <si>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</si>
  <si>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</si>
  <si>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</si>
  <si>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学校施設等整備基金</t>
    <rPh sb="0" eb="2">
      <t>ガッコウ</t>
    </rPh>
    <rPh sb="2" eb="4">
      <t>シセツ</t>
    </rPh>
    <rPh sb="4" eb="5">
      <t>トウ</t>
    </rPh>
    <rPh sb="5" eb="7">
      <t>セイビ</t>
    </rPh>
    <rPh sb="7" eb="9">
      <t>キキン</t>
    </rPh>
    <phoneticPr fontId="5"/>
  </si>
  <si>
    <t>団体名</t>
    <rPh sb="0" eb="2">
      <t>ダンタイ</t>
    </rPh>
    <phoneticPr fontId="5"/>
  </si>
  <si>
    <t>令和2年度</t>
  </si>
  <si>
    <t>（注釈）</t>
    <rPh sb="1" eb="3">
      <t>チュウシャク</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</si>
  <si>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</si>
  <si>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</si>
  <si>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</si>
  <si>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</si>
  <si>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</si>
  <si>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</si>
  <si>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</si>
  <si>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</si>
  <si>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算入公債費等の額</t>
    <rPh sb="0" eb="2">
      <t>サンニュウ</t>
    </rPh>
    <rPh sb="2" eb="4">
      <t>コウサイ</t>
    </rPh>
    <rPh sb="4" eb="5">
      <t>ヒ</t>
    </rPh>
    <rPh sb="5" eb="6">
      <t>トウ</t>
    </rPh>
    <rPh sb="7" eb="8">
      <t>ガク</t>
    </rPh>
    <phoneticPr fontId="5"/>
  </si>
  <si>
    <t>岡山県浅口市</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</si>
  <si>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</si>
  <si>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</si>
  <si>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</si>
  <si>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</si>
  <si>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</si>
  <si>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</si>
  <si>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</si>
  <si>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</si>
  <si>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</si>
  <si>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</si>
  <si>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</si>
  <si>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</si>
  <si>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</si>
  <si>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</si>
  <si>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</si>
  <si>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</si>
  <si>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</si>
  <si>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</si>
  <si>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</si>
  <si>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</si>
  <si>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</si>
  <si>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</si>
  <si>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</si>
  <si>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</si>
  <si>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</si>
  <si>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</si>
  <si>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</si>
  <si>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</si>
  <si>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</si>
  <si>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39"/>
  </si>
  <si>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</si>
  <si>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</si>
  <si>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</si>
  <si>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</si>
  <si>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</si>
  <si>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</si>
  <si>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</si>
  <si>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</si>
  <si>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</si>
  <si>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</si>
  <si>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</si>
  <si>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</si>
  <si>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</si>
  <si>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</si>
  <si>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</si>
  <si>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</si>
  <si>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</si>
  <si>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</si>
  <si>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　　市町村たばこ税</t>
  </si>
  <si>
    <t>教育費</t>
  </si>
  <si>
    <t>自動車税環境性能割交付金</t>
  </si>
  <si>
    <t>浅口市工業団地開発事業特別会計</t>
  </si>
  <si>
    <t>　　鉱産税</t>
  </si>
  <si>
    <t>災害復旧費</t>
  </si>
  <si>
    <t>法人事業税交付金</t>
  </si>
  <si>
    <t>　　特別土地保有税</t>
  </si>
  <si>
    <t>企業債
（地方債）
現在高</t>
  </si>
  <si>
    <t>公債費</t>
  </si>
  <si>
    <t>諸支出金</t>
    <rPh sb="3" eb="4">
      <t>キン</t>
    </rPh>
    <phoneticPr fontId="37"/>
  </si>
  <si>
    <t>　個人住民税減収補塡特例交付金</t>
  </si>
  <si>
    <t>目的税</t>
  </si>
  <si>
    <t>前年度繰上充用金</t>
  </si>
  <si>
    <t>　法定目的税</t>
  </si>
  <si>
    <t>経常損益</t>
  </si>
  <si>
    <t>　軽自動車税減収補塡特例交付金</t>
    <rPh sb="8" eb="10">
      <t>ホテン</t>
    </rPh>
    <phoneticPr fontId="35"/>
  </si>
  <si>
    <t>　　入湯税</t>
  </si>
  <si>
    <t>　投資・出資金・貸付金</t>
  </si>
  <si>
    <t>　　事業所税</t>
  </si>
  <si>
    <t>性質別歳出の状況（単位 千円・％）</t>
    <rPh sb="0" eb="2">
      <t>セイシツ</t>
    </rPh>
    <phoneticPr fontId="5"/>
  </si>
  <si>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</si>
  <si>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</si>
  <si>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</si>
  <si>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</si>
  <si>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</si>
  <si>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</si>
  <si>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</si>
  <si>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岡山県西部環境整備施設組合</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</si>
  <si>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</si>
  <si>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</si>
  <si>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</si>
  <si>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</si>
  <si>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</si>
  <si>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</si>
  <si>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</si>
  <si>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</si>
  <si>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</si>
  <si>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</si>
  <si>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</si>
  <si>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</si>
  <si>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</si>
  <si>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5"/>
  </si>
  <si>
    <t>　うち元金</t>
  </si>
  <si>
    <t>現年</t>
    <rPh sb="0" eb="1">
      <t>ゲン</t>
    </rPh>
    <rPh sb="1" eb="2">
      <t>ネン</t>
    </rPh>
    <phoneticPr fontId="5"/>
  </si>
  <si>
    <t>都道府県支出金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</si>
  <si>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</si>
  <si>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</si>
  <si>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</si>
  <si>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</si>
  <si>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</si>
  <si>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</si>
  <si>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</si>
  <si>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</si>
  <si>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</si>
  <si>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</si>
  <si>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岡山県市町村総合事務組合一般会計</t>
  </si>
  <si>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</si>
  <si>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</si>
  <si>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</si>
  <si>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</si>
  <si>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</si>
  <si>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</si>
  <si>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</si>
  <si>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</si>
  <si>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</si>
  <si>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</si>
  <si>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</si>
  <si>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岡山県西南水道企業団</t>
  </si>
  <si>
    <t>　うち減収補塡債(特例分)</t>
    <rPh sb="4" eb="5">
      <t>シュウ</t>
    </rPh>
    <rPh sb="9" eb="10">
      <t>トク</t>
    </rPh>
    <rPh sb="10" eb="11">
      <t>レイ</t>
    </rPh>
    <rPh sb="11" eb="12">
      <t>ブン</t>
    </rPh>
    <phoneticPr fontId="34"/>
  </si>
  <si>
    <t>工業用水道</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</si>
  <si>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</si>
  <si>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</si>
  <si>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</si>
  <si>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</si>
  <si>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</si>
  <si>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</si>
  <si>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</si>
  <si>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</si>
  <si>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</si>
  <si>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</si>
  <si>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6"/>
  </si>
  <si>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</si>
  <si>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</si>
  <si>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</si>
  <si>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</si>
  <si>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浅口市国民健康保険特別会計</t>
  </si>
  <si>
    <t>歳出</t>
  </si>
  <si>
    <t>形式収支</t>
  </si>
  <si>
    <t>他会計等
からの
繰入金</t>
    <rPh sb="9" eb="11">
      <t>クリイレ</t>
    </rPh>
    <rPh sb="11" eb="12">
      <t>キン</t>
    </rPh>
    <phoneticPr fontId="32"/>
  </si>
  <si>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</si>
  <si>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</si>
  <si>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</si>
  <si>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</si>
  <si>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</si>
  <si>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</si>
  <si>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</si>
  <si>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</si>
  <si>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</si>
  <si>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</si>
  <si>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</si>
  <si>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</si>
  <si>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</si>
  <si>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浅口市住宅新築資金等貸付事業特別会計</t>
  </si>
  <si>
    <t>浅口市畑地かんがい給水事業特別会計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</si>
  <si>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</si>
  <si>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</si>
  <si>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</si>
  <si>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</si>
  <si>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浅口市土地開発公社</t>
  </si>
  <si>
    <t>純損益
（形式収支）</t>
  </si>
  <si>
    <t>左のうち
一般会計等
繰入見込額</t>
  </si>
  <si>
    <t>資金不足
比率</t>
    <rPh sb="0" eb="2">
      <t>シキン</t>
    </rPh>
    <rPh sb="2" eb="4">
      <t>フソク</t>
    </rPh>
    <rPh sb="5" eb="7">
      <t>ヒリツ</t>
    </rPh>
    <phoneticPr fontId="5"/>
  </si>
  <si>
    <t>浅口市水道事業会計</t>
  </si>
  <si>
    <t xml:space="preserve">充当可能特定歳入 </t>
    <rPh sb="0" eb="2">
      <t>ジュウトウ</t>
    </rPh>
    <rPh sb="2" eb="4">
      <t>カノウ</t>
    </rPh>
    <rPh sb="4" eb="6">
      <t>トクテイ</t>
    </rPh>
    <rPh sb="6" eb="8">
      <t>サイニュウ</t>
    </rPh>
    <phoneticPr fontId="32"/>
  </si>
  <si>
    <t>法適用企業</t>
  </si>
  <si>
    <t>連結実質赤字額</t>
    <rPh sb="0" eb="2">
      <t>レンケツ</t>
    </rPh>
    <rPh sb="2" eb="4">
      <t>ジッシツ</t>
    </rPh>
    <rPh sb="4" eb="7">
      <t>アカジガク</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</si>
  <si>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</si>
  <si>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</si>
  <si>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</si>
  <si>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</si>
  <si>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</si>
  <si>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平成30年度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</si>
  <si>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</si>
  <si>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</si>
  <si>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将来負担比率</t>
    <rPh sb="0" eb="2">
      <t>ショウライ</t>
    </rPh>
    <rPh sb="2" eb="4">
      <t>フタン</t>
    </rPh>
    <rPh sb="4" eb="6">
      <t>ヒリツ</t>
    </rPh>
    <phoneticPr fontId="36"/>
  </si>
  <si>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</si>
  <si>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</si>
  <si>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</si>
  <si>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</si>
  <si>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</si>
  <si>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</si>
  <si>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</si>
  <si>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</si>
  <si>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</si>
  <si>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</si>
  <si>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</si>
  <si>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</si>
  <si>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</si>
  <si>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</si>
  <si>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 7.41</t>
  </si>
  <si>
    <t>その他上記に準ずるもの</t>
    <rPh sb="2" eb="3">
      <t>タ</t>
    </rPh>
    <rPh sb="3" eb="5">
      <t>ジョウキ</t>
    </rPh>
    <rPh sb="6" eb="7">
      <t>ジュン</t>
    </rPh>
    <phoneticPr fontId="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</si>
  <si>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</si>
  <si>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</si>
  <si>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</si>
  <si>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</si>
  <si>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</si>
  <si>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</si>
  <si>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</si>
  <si>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</si>
  <si>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6"/>
  </si>
  <si>
    <t>特定財源の額</t>
    <rPh sb="0" eb="2">
      <t>トクテイ</t>
    </rPh>
    <rPh sb="2" eb="4">
      <t>ザイゲン</t>
    </rPh>
    <rPh sb="5" eb="6">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</si>
  <si>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</si>
  <si>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</si>
  <si>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</si>
  <si>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</si>
  <si>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</si>
  <si>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</si>
  <si>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</si>
  <si>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</si>
  <si>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</si>
  <si>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</si>
  <si>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</si>
  <si>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</si>
  <si>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</si>
  <si>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</si>
  <si>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</si>
  <si>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</si>
  <si>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</si>
  <si>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</si>
  <si>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</si>
  <si>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</si>
  <si>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</si>
  <si>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</si>
  <si>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</si>
  <si>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</si>
  <si>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</si>
  <si>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</si>
  <si>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</si>
  <si>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H28</t>
  </si>
  <si>
    <t>H30</t>
  </si>
  <si>
    <t>R01</t>
  </si>
  <si>
    <t>R02</t>
  </si>
  <si>
    <t>▲ 2.20</t>
  </si>
  <si>
    <t>▲ 10.26</t>
  </si>
  <si>
    <t>その他会計（赤字）</t>
  </si>
  <si>
    <t>（百万円）</t>
  </si>
  <si>
    <t>H27末</t>
  </si>
  <si>
    <t>H28末</t>
  </si>
  <si>
    <t>H29末</t>
  </si>
  <si>
    <t>H30末</t>
  </si>
  <si>
    <t>R01末</t>
  </si>
  <si>
    <t>岡山県西部衛生施設組合</t>
  </si>
  <si>
    <t>岡山県市町村総合事務組合貸付金特別会計</t>
  </si>
  <si>
    <t>倉敷西部清掃施設組合</t>
  </si>
  <si>
    <t>岡山県後期高齢者医療広域連合後期高齢者医療特別会計</t>
  </si>
  <si>
    <t>岡山県市町村税整理組合</t>
  </si>
  <si>
    <t>岡山県市町村総合事務組合拠出金特別会計</t>
  </si>
  <si>
    <t>笠岡地区消防組合</t>
  </si>
  <si>
    <t>備南競艇事業組合一般会計</t>
  </si>
  <si>
    <t>岡山県西部地区養護老人ホーム組合</t>
  </si>
  <si>
    <t>竹川組合</t>
  </si>
  <si>
    <t>備南競艇事業組合競艇事業特別会計</t>
  </si>
  <si>
    <t>合併振興基金</t>
    <rPh sb="0" eb="2">
      <t>ガッペイ</t>
    </rPh>
    <rPh sb="2" eb="4">
      <t>シンコウ</t>
    </rPh>
    <rPh sb="4" eb="6">
      <t>キキン</t>
    </rPh>
    <phoneticPr fontId="5"/>
  </si>
  <si>
    <t>社会体育施設整備基金</t>
    <rPh sb="0" eb="2">
      <t>シャカイ</t>
    </rPh>
    <rPh sb="2" eb="4">
      <t>タイイク</t>
    </rPh>
    <rPh sb="4" eb="6">
      <t>シセツ</t>
    </rPh>
    <rPh sb="6" eb="8">
      <t>セイビ</t>
    </rPh>
    <rPh sb="8" eb="10">
      <t>キキン</t>
    </rPh>
    <phoneticPr fontId="5"/>
  </si>
  <si>
    <t>文化振興基金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</si>
  <si>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</si>
  <si>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</si>
  <si>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</si>
  <si>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類似団体と比較して、将来負担比率は低い水準にあるが、有形固定資産減価償却率は高い水準にある。
将来負担比率が低い水準にある理由は、合併特例債や過疎対策事業債など交付税措置の高い起債を選んで計画的に行っているためである。また、下水道会計の公営企業会計化による準元利償還金算入額減により繰入見込額が減となったことで、将来負担額が減少したためである。
有形固定資産減価償却率についても、公共施設等の適正な管理により水準の維持に努めていく。</t>
    <rPh sb="0" eb="2">
      <t>ルイジ</t>
    </rPh>
    <rPh sb="2" eb="4">
      <t>ダンタイ</t>
    </rPh>
    <rPh sb="5" eb="7">
      <t>ヒカク</t>
    </rPh>
    <rPh sb="10" eb="12">
      <t>ショウライ</t>
    </rPh>
    <rPh sb="12" eb="14">
      <t>フタン</t>
    </rPh>
    <rPh sb="14" eb="16">
      <t>ヒリツ</t>
    </rPh>
    <rPh sb="17" eb="18">
      <t>ヒク</t>
    </rPh>
    <rPh sb="19" eb="21">
      <t>スイジュン</t>
    </rPh>
    <rPh sb="26" eb="28">
      <t>ユウケイ</t>
    </rPh>
    <rPh sb="28" eb="32">
      <t>コテイシサン</t>
    </rPh>
    <rPh sb="32" eb="34">
      <t>ゲンカ</t>
    </rPh>
    <rPh sb="34" eb="37">
      <t>ショウキャクリツ</t>
    </rPh>
    <rPh sb="38" eb="39">
      <t>タカ</t>
    </rPh>
    <rPh sb="40" eb="42">
      <t>スイジュン</t>
    </rPh>
    <rPh sb="47" eb="49">
      <t>ショウライ</t>
    </rPh>
    <rPh sb="49" eb="51">
      <t>フタン</t>
    </rPh>
    <rPh sb="51" eb="53">
      <t>ヒリツ</t>
    </rPh>
    <rPh sb="54" eb="55">
      <t>ヒク</t>
    </rPh>
    <rPh sb="56" eb="58">
      <t>スイジュン</t>
    </rPh>
    <rPh sb="61" eb="63">
      <t>リユウ</t>
    </rPh>
    <rPh sb="65" eb="67">
      <t>ガッペイ</t>
    </rPh>
    <rPh sb="67" eb="70">
      <t>トクレイサイ</t>
    </rPh>
    <rPh sb="71" eb="73">
      <t>カソ</t>
    </rPh>
    <rPh sb="73" eb="75">
      <t>タイサク</t>
    </rPh>
    <rPh sb="75" eb="78">
      <t>ジギョウサイ</t>
    </rPh>
    <rPh sb="80" eb="83">
      <t>コウフゼイ</t>
    </rPh>
    <rPh sb="83" eb="85">
      <t>ソチ</t>
    </rPh>
    <rPh sb="86" eb="87">
      <t>タカ</t>
    </rPh>
    <rPh sb="88" eb="90">
      <t>キサイ</t>
    </rPh>
    <rPh sb="91" eb="92">
      <t>エラ</t>
    </rPh>
    <rPh sb="94" eb="97">
      <t>ケイカクテキ</t>
    </rPh>
    <rPh sb="98" eb="99">
      <t>オコナ</t>
    </rPh>
    <rPh sb="112" eb="115">
      <t>ゲスイドウ</t>
    </rPh>
    <rPh sb="115" eb="117">
      <t>カイケイ</t>
    </rPh>
    <rPh sb="118" eb="120">
      <t>コウエイ</t>
    </rPh>
    <rPh sb="120" eb="122">
      <t>キギョウ</t>
    </rPh>
    <rPh sb="122" eb="125">
      <t>カイケイカ</t>
    </rPh>
    <rPh sb="128" eb="129">
      <t>ジュン</t>
    </rPh>
    <rPh sb="129" eb="131">
      <t>ガンリ</t>
    </rPh>
    <rPh sb="131" eb="134">
      <t>ショウカンキン</t>
    </rPh>
    <rPh sb="134" eb="137">
      <t>サンニュウガク</t>
    </rPh>
    <rPh sb="137" eb="138">
      <t>ゲン</t>
    </rPh>
    <rPh sb="141" eb="143">
      <t>クリイレ</t>
    </rPh>
    <rPh sb="143" eb="146">
      <t>ミコミガク</t>
    </rPh>
    <rPh sb="147" eb="148">
      <t>ゲン</t>
    </rPh>
    <rPh sb="156" eb="158">
      <t>ショウライ</t>
    </rPh>
    <rPh sb="158" eb="161">
      <t>フタンガク</t>
    </rPh>
    <rPh sb="162" eb="164">
      <t>ゲンショウ</t>
    </rPh>
    <rPh sb="173" eb="175">
      <t>ユウケイ</t>
    </rPh>
    <rPh sb="175" eb="179">
      <t>コテイシサン</t>
    </rPh>
    <rPh sb="179" eb="181">
      <t>ゲンカ</t>
    </rPh>
    <rPh sb="181" eb="183">
      <t>ショウキャク</t>
    </rPh>
    <rPh sb="183" eb="184">
      <t>リツ</t>
    </rPh>
    <rPh sb="190" eb="192">
      <t>コウキョウ</t>
    </rPh>
    <rPh sb="192" eb="194">
      <t>シセツ</t>
    </rPh>
    <rPh sb="194" eb="195">
      <t>トウ</t>
    </rPh>
    <rPh sb="196" eb="198">
      <t>テキセイ</t>
    </rPh>
    <rPh sb="199" eb="201">
      <t>カンリ</t>
    </rPh>
    <rPh sb="204" eb="206">
      <t>スイジュン</t>
    </rPh>
    <rPh sb="207" eb="209">
      <t>イジ</t>
    </rPh>
    <rPh sb="210" eb="211">
      <t>ツト</t>
    </rPh>
    <phoneticPr fontId="5"/>
  </si>
  <si>
    <t>(　参考　）</t>
    <rPh sb="2" eb="4">
      <t>サンコウ</t>
    </rPh>
    <phoneticPr fontId="5"/>
  </si>
  <si>
    <t>当該団体値</t>
    <rPh sb="0" eb="2">
      <t>トウガイ</t>
    </rPh>
    <rPh sb="2" eb="4">
      <t>ダンタイ</t>
    </rPh>
    <rPh sb="4" eb="5">
      <t>アタイ</t>
    </rPh>
    <phoneticPr fontId="5"/>
  </si>
  <si>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</si>
  <si>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</si>
  <si>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</si>
  <si>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</si>
  <si>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実質公債比率は類似団体と比較して高いものの、将来負担比率は低くなっている。これは合併特例債や過疎対策事業債など交付税措置の高い起債を選んで計画的に行っているためである。
令和2年度の将来負担比率は、臨時財政対策債残高の減による地方債残高の減、および下水道会計の公営企業会計化による準元利償還金算入額減により繰入見込額が減となったことで、将来負担額が減少した。
令和2年度の実質公債費率は、下水道会計の公営企業会計化による準元利償還金算入額の減及び標準税収額等の増により減少した。
今後も低い水準の維持に努めていく。</t>
    <rPh sb="0" eb="2">
      <t>ジッシツ</t>
    </rPh>
    <rPh sb="2" eb="4">
      <t>コウサイ</t>
    </rPh>
    <rPh sb="4" eb="6">
      <t>ヒリツ</t>
    </rPh>
    <rPh sb="7" eb="9">
      <t>ルイジ</t>
    </rPh>
    <rPh sb="9" eb="11">
      <t>ダンタイ</t>
    </rPh>
    <rPh sb="12" eb="14">
      <t>ヒカク</t>
    </rPh>
    <rPh sb="16" eb="17">
      <t>タカ</t>
    </rPh>
    <rPh sb="22" eb="24">
      <t>ショウライ</t>
    </rPh>
    <rPh sb="24" eb="26">
      <t>フタン</t>
    </rPh>
    <rPh sb="26" eb="28">
      <t>ヒリツ</t>
    </rPh>
    <rPh sb="29" eb="30">
      <t>ヒク</t>
    </rPh>
    <rPh sb="85" eb="87">
      <t>レイワ</t>
    </rPh>
    <rPh sb="88" eb="90">
      <t>ネンド</t>
    </rPh>
    <rPh sb="91" eb="93">
      <t>ショウライ</t>
    </rPh>
    <rPh sb="93" eb="95">
      <t>フタン</t>
    </rPh>
    <rPh sb="95" eb="97">
      <t>ヒリツ</t>
    </rPh>
    <rPh sb="99" eb="101">
      <t>リンジ</t>
    </rPh>
    <rPh sb="101" eb="103">
      <t>ザイセイ</t>
    </rPh>
    <rPh sb="103" eb="105">
      <t>タイサク</t>
    </rPh>
    <rPh sb="105" eb="106">
      <t>サイ</t>
    </rPh>
    <rPh sb="106" eb="108">
      <t>ザンダカ</t>
    </rPh>
    <rPh sb="109" eb="110">
      <t>ゲン</t>
    </rPh>
    <rPh sb="113" eb="116">
      <t>チホウサイ</t>
    </rPh>
    <rPh sb="116" eb="118">
      <t>ザンダカ</t>
    </rPh>
    <rPh sb="119" eb="120">
      <t>ゲン</t>
    </rPh>
    <rPh sb="124" eb="125">
      <t>ゲ</t>
    </rPh>
    <rPh sb="180" eb="182">
      <t>レイワ</t>
    </rPh>
    <rPh sb="183" eb="185">
      <t>ネンド</t>
    </rPh>
    <rPh sb="186" eb="188">
      <t>ジッシツ</t>
    </rPh>
    <rPh sb="188" eb="191">
      <t>コウサイヒ</t>
    </rPh>
    <rPh sb="191" eb="192">
      <t>リツ</t>
    </rPh>
    <rPh sb="194" eb="197">
      <t>ゲスイドウ</t>
    </rPh>
    <rPh sb="197" eb="199">
      <t>カイケイ</t>
    </rPh>
    <rPh sb="200" eb="202">
      <t>コウエイ</t>
    </rPh>
    <rPh sb="202" eb="204">
      <t>キギョウ</t>
    </rPh>
    <rPh sb="204" eb="206">
      <t>カイケイ</t>
    </rPh>
    <rPh sb="206" eb="207">
      <t>カ</t>
    </rPh>
    <rPh sb="210" eb="211">
      <t>ジュン</t>
    </rPh>
    <rPh sb="211" eb="213">
      <t>ガンリ</t>
    </rPh>
    <rPh sb="213" eb="216">
      <t>ショウカンキン</t>
    </rPh>
    <rPh sb="216" eb="218">
      <t>サンニュウ</t>
    </rPh>
    <rPh sb="218" eb="219">
      <t>ガク</t>
    </rPh>
    <rPh sb="220" eb="221">
      <t>ゲン</t>
    </rPh>
    <rPh sb="221" eb="222">
      <t>オヨ</t>
    </rPh>
    <rPh sb="223" eb="225">
      <t>ヒョウジュン</t>
    </rPh>
    <rPh sb="225" eb="228">
      <t>ゼイシュウガク</t>
    </rPh>
    <rPh sb="228" eb="229">
      <t>トウ</t>
    </rPh>
    <rPh sb="230" eb="231">
      <t>ゾウ</t>
    </rPh>
    <rPh sb="234" eb="236">
      <t>ゲンショウ</t>
    </rPh>
    <rPh sb="240" eb="242">
      <t>コンゴ</t>
    </rPh>
    <rPh sb="243" eb="244">
      <t>ヒク</t>
    </rPh>
    <rPh sb="245" eb="247">
      <t>スイジュン</t>
    </rPh>
    <rPh sb="248" eb="250">
      <t>イジ</t>
    </rPh>
    <rPh sb="251" eb="252">
      <t>ツト</t>
    </rPh>
    <phoneticPr fontId="5"/>
  </si>
  <si>
    <t>実質公債費比率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</si>
</sst>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color theme="1"/>
      <name val="ＭＳ Ｐゴシック"/>
      <family val="3"/>
    </font>
    <font>
      <sz val="6"/>
      <name val="ＭＳ Ｐゴシック"/>
      <family val="3"/>
      <charset val="128"/>
    </font>
    <font>
      <sz val="14"/>
      <color theme="1"/>
      <name val="ＭＳ Ｐ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alignment vertical="center"/>
    </xf>
  </cellStyleXfs>
  <cellXfs count="115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3"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3"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9"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78" fontId="0" fillId="0" borderId="0" xfId="19" applyNumberFormat="1" applyFont="1">
      <alignment vertical="center"/>
    </xf>
    <xf numFmtId="178" fontId="3" fillId="0" borderId="0" xfId="19" applyNumberFormat="1" applyFont="1">
      <alignment vertical="center"/>
    </xf>
    <xf numFmtId="187" fontId="3" fillId="3" borderId="0" xfId="18" applyNumberFormat="1" applyFont="1" applyFill="1" applyAlignment="1">
      <alignment vertical="center" wrapText="1"/>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178" fontId="3" fillId="0" borderId="42" xfId="19" applyNumberFormat="1" applyFont="1" applyBorder="1">
      <alignment vertical="center"/>
    </xf>
    <xf numFmtId="178" fontId="3" fillId="0" borderId="14" xfId="19" applyNumberFormat="1" applyFont="1" applyBorder="1">
      <alignment vertical="center"/>
    </xf>
    <xf numFmtId="191" fontId="3" fillId="0" borderId="0" xfId="19" applyNumberFormat="1" applyFont="1">
      <alignment vertical="center"/>
    </xf>
    <xf numFmtId="178" fontId="3" fillId="0" borderId="31" xfId="19" applyNumberFormat="1" applyFont="1" applyBorder="1">
      <alignment vertical="center"/>
    </xf>
    <xf numFmtId="178" fontId="3" fillId="0" borderId="34" xfId="19" applyNumberFormat="1" applyFont="1" applyBorder="1">
      <alignment vertical="center"/>
    </xf>
    <xf numFmtId="189" fontId="3" fillId="0" borderId="34" xfId="19" applyNumberFormat="1" applyFont="1" applyBorder="1">
      <alignment vertical="center"/>
    </xf>
    <xf numFmtId="178" fontId="3" fillId="0" borderId="15" xfId="19" applyNumberFormat="1" applyFont="1" applyBorder="1">
      <alignment vertical="center"/>
    </xf>
    <xf numFmtId="0" fontId="17" fillId="0" borderId="42" xfId="19" applyFont="1" applyBorder="1">
      <alignment vertical="center"/>
    </xf>
    <xf numFmtId="189" fontId="3" fillId="0" borderId="0" xfId="18" applyNumberFormat="1" applyFont="1">
      <alignment vertical="center"/>
    </xf>
    <xf numFmtId="178" fontId="1" fillId="0" borderId="0" xfId="13" applyNumberFormat="1" applyAlignment="1">
      <alignment vertical="center"/>
    </xf>
    <xf numFmtId="183" fontId="1" fillId="0" borderId="0" xfId="14" applyNumberFormat="1" applyAlignment="1">
      <alignment horizontal="right" vertical="center"/>
    </xf>
    <xf numFmtId="184" fontId="1" fillId="0" borderId="0" xfId="14" applyNumberFormat="1" applyAlignment="1">
      <alignment horizontal="right" vertical="center"/>
    </xf>
    <xf numFmtId="178" fontId="3" fillId="3" borderId="0" xfId="19" applyNumberFormat="1" applyFont="1" applyFill="1" applyAlignment="1">
      <alignment vertical="center" wrapText="1"/>
    </xf>
    <xf numFmtId="178" fontId="1" fillId="0" borderId="0" xfId="19" applyNumberFormat="1" applyAlignment="1">
      <alignment horizontal="center" vertical="center"/>
    </xf>
    <xf numFmtId="0" fontId="46" fillId="0" borderId="0" xfId="20" applyFont="1">
      <alignment vertical="center"/>
    </xf>
    <xf numFmtId="190" fontId="3" fillId="0" borderId="0" xfId="19" applyNumberFormat="1" applyFont="1">
      <alignment vertical="center"/>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9" fillId="0" borderId="0" xfId="9" applyNumberFormat="1" applyFont="1" applyFill="1" applyBorder="1" applyAlignment="1" applyProtection="1">
      <alignment horizontal="left" vertical="center" wrapText="1"/>
      <protection hidden="1"/>
    </xf>
    <xf numFmtId="176"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79" fontId="10" fillId="0" borderId="30"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78" fontId="10" fillId="0" borderId="32"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78" fontId="10" fillId="0" borderId="40"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0" fontId="2" fillId="0" borderId="31"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78"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78" fontId="2" fillId="0" borderId="65"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84" fontId="17" fillId="3" borderId="32"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4" fontId="17" fillId="3" borderId="130"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84" fontId="17" fillId="3" borderId="108"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3" fontId="17" fillId="3" borderId="42" xfId="15" applyNumberFormat="1" applyFont="1" applyFill="1" applyBorder="1" applyAlignment="1" applyProtection="1">
      <alignment horizontal="right" vertical="center" shrinkToFit="1"/>
    </xf>
    <xf numFmtId="183" fontId="17" fillId="3" borderId="0" xfId="12"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70" xfId="15" applyNumberFormat="1" applyFont="1" applyFill="1" applyBorder="1" applyAlignment="1" applyProtection="1">
      <alignment horizontal="right" vertical="center" shrinkToFit="1"/>
    </xf>
    <xf numFmtId="184" fontId="17" fillId="3" borderId="132"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6" fontId="17" fillId="3" borderId="42"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3" fontId="17" fillId="3" borderId="31"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133"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6" fontId="17" fillId="3" borderId="43"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186" fontId="17" fillId="3" borderId="155" xfId="16" applyNumberFormat="1" applyFont="1" applyFill="1" applyBorder="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3" fontId="17" fillId="3" borderId="30"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65" xfId="16" applyNumberFormat="1" applyFont="1" applyFill="1" applyBorder="1" applyAlignment="1" applyProtection="1">
      <alignment horizontal="right" vertical="center" shrinkToFit="1"/>
    </xf>
    <xf numFmtId="183" fontId="17" fillId="3" borderId="72" xfId="16" applyNumberFormat="1" applyFont="1" applyFill="1" applyBorder="1" applyAlignment="1" applyProtection="1">
      <alignment horizontal="right" vertical="center" shrinkToFit="1"/>
    </xf>
    <xf numFmtId="184" fontId="17" fillId="3" borderId="131"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3" fontId="17" fillId="3" borderId="165" xfId="16" applyNumberFormat="1" applyFont="1" applyFill="1" applyBorder="1" applyAlignment="1" applyProtection="1">
      <alignment horizontal="right" vertical="center" shrinkToFit="1"/>
    </xf>
    <xf numFmtId="183" fontId="17" fillId="3" borderId="166"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84" fontId="17" fillId="3" borderId="70" xfId="15"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183" fontId="17" fillId="3" borderId="149"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4" fontId="17" fillId="3" borderId="69"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84" fontId="17" fillId="3" borderId="97"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84" fontId="17" fillId="3" borderId="73"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3" fontId="17" fillId="3" borderId="148" xfId="16" applyNumberFormat="1" applyFont="1" applyFill="1" applyBorder="1" applyAlignment="1" applyProtection="1">
      <alignment horizontal="right" vertical="center" shrinkToFit="1"/>
    </xf>
    <xf numFmtId="183" fontId="17" fillId="3" borderId="68" xfId="16" applyNumberFormat="1" applyFont="1" applyFill="1" applyBorder="1" applyAlignment="1" applyProtection="1">
      <alignment horizontal="right" vertical="center" shrinkToFit="1"/>
    </xf>
    <xf numFmtId="184" fontId="17" fillId="3" borderId="68" xfId="16" applyNumberFormat="1" applyFont="1" applyFill="1" applyBorder="1" applyAlignment="1" applyProtection="1">
      <alignment horizontal="right" vertical="center" shrinkToFit="1"/>
    </xf>
    <xf numFmtId="184" fontId="17" fillId="3" borderId="168"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3" fontId="17" fillId="3" borderId="150" xfId="16" applyNumberFormat="1" applyFont="1" applyFill="1" applyBorder="1" applyAlignment="1" applyProtection="1">
      <alignment horizontal="right" vertical="center" shrinkToFit="1"/>
    </xf>
    <xf numFmtId="183" fontId="17" fillId="3" borderId="71" xfId="16" applyNumberFormat="1" applyFont="1" applyFill="1" applyBorder="1" applyAlignment="1" applyProtection="1">
      <alignment horizontal="right" vertical="center" shrinkToFit="1"/>
    </xf>
    <xf numFmtId="184" fontId="17" fillId="3" borderId="159"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3" fontId="17" fillId="3" borderId="151"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184" fontId="17" fillId="3" borderId="162" xfId="16" applyNumberFormat="1" applyFont="1" applyFill="1" applyBorder="1" applyAlignment="1" applyProtection="1">
      <alignment horizontal="right" vertical="center" shrinkToFit="1"/>
    </xf>
    <xf numFmtId="184" fontId="17" fillId="3" borderId="158" xfId="16" applyNumberFormat="1" applyFont="1" applyFill="1" applyBorder="1" applyAlignment="1" applyProtection="1">
      <alignment horizontal="right" vertical="center" shrinkToFit="1"/>
    </xf>
    <xf numFmtId="184" fontId="17" fillId="3" borderId="27"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84" fontId="17" fillId="3" borderId="75"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84" fontId="17" fillId="3" borderId="72"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54" xfId="16" applyNumberFormat="1" applyFont="1" applyFill="1" applyBorder="1" applyAlignment="1" applyProtection="1">
      <alignment horizontal="right" vertical="center" shrinkToFit="1"/>
    </xf>
    <xf numFmtId="183" fontId="17" fillId="3" borderId="32"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84" fontId="17" fillId="0" borderId="101" xfId="12" applyNumberFormat="1" applyFont="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3" fontId="17" fillId="5" borderId="97"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Border="1" applyAlignment="1" applyProtection="1">
      <alignment horizontal="left" vertical="center" wrapText="1"/>
      <protection locked="0"/>
    </xf>
    <xf numFmtId="0" fontId="29" fillId="0" borderId="35" xfId="6" applyFont="1" applyBorder="1" applyAlignment="1" applyProtection="1">
      <alignment horizontal="left" vertical="center" wrapText="1"/>
      <protection locked="0"/>
    </xf>
    <xf numFmtId="0" fontId="29" fillId="0" borderId="51" xfId="6" applyFont="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184" fontId="3" fillId="3" borderId="74" xfId="18" applyNumberFormat="1" applyFont="1" applyFill="1" applyBorder="1" applyAlignment="1">
      <alignment horizontal="center" vertical="center"/>
    </xf>
    <xf numFmtId="178" fontId="1" fillId="0" borderId="0" xfId="19" applyNumberFormat="1" applyAlignment="1">
      <alignment horizontal="center" vertical="center"/>
    </xf>
    <xf numFmtId="184" fontId="3" fillId="0" borderId="0" xfId="19" applyNumberFormat="1" applyFont="1" applyAlignment="1">
      <alignment horizontal="center" vertical="center"/>
    </xf>
    <xf numFmtId="187" fontId="3" fillId="3" borderId="74" xfId="18" applyNumberFormat="1" applyFont="1" applyFill="1" applyBorder="1" applyAlignment="1">
      <alignment horizontal="center" vertical="center" wrapText="1"/>
    </xf>
    <xf numFmtId="184" fontId="3" fillId="3" borderId="0" xfId="18" applyNumberFormat="1" applyFont="1" applyFill="1" applyAlignment="1">
      <alignment horizontal="center" vertical="center" wrapText="1"/>
    </xf>
    <xf numFmtId="0" fontId="3" fillId="0" borderId="74" xfId="19" applyFont="1" applyBorder="1" applyAlignment="1">
      <alignment horizontal="center" vertical="center"/>
    </xf>
    <xf numFmtId="0" fontId="3" fillId="0" borderId="0" xfId="19" applyFont="1" applyAlignment="1">
      <alignment horizontal="center" vertical="center"/>
    </xf>
    <xf numFmtId="184" fontId="3" fillId="3" borderId="0" xfId="18" applyNumberFormat="1" applyFont="1" applyFill="1" applyAlignment="1">
      <alignment horizontal="center" vertical="center"/>
    </xf>
    <xf numFmtId="187" fontId="3" fillId="3" borderId="0" xfId="18" applyNumberFormat="1" applyFont="1" applyFill="1" applyAlignment="1">
      <alignment horizontal="center" vertical="center" wrapText="1"/>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87" fontId="3" fillId="0" borderId="0" xfId="18" applyNumberFormat="1" applyFont="1" applyAlignment="1">
      <alignment horizontal="center" vertical="center" wrapText="1"/>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20" xr:uid="{39E8DD9E-88E6-45F7-9E72-49E949081CFB}"/>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96BD-416B-8895-5F9DF7C4AB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32019</c:v>
                </c:pt>
                <c:pt idx="1">
                  <c:v>39690</c:v>
                </c:pt>
                <c:pt idx="2">
                  <c:v>31007</c:v>
                </c:pt>
                <c:pt idx="3">
                  <c:v>47875</c:v>
                </c:pt>
                <c:pt idx="4">
                  <c:v>43879</c:v>
                </c:pt>
              </c:numCache>
            </c:numRef>
          </c:val>
          <c:smooth val="0"/>
          <c:extLst>
            <c:ext xmlns:c16="http://schemas.microsoft.com/office/drawing/2014/chart" uri="{C3380CC4-5D6E-409C-BE32-E72D297353CC}">
              <c16:uniqueId val="{00000001-96BD-416B-8895-5F9DF7C4AB9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10.039999999999999</c:v>
                </c:pt>
                <c:pt idx="1">
                  <c:v>10.18</c:v>
                </c:pt>
                <c:pt idx="2">
                  <c:v>12.38</c:v>
                </c:pt>
                <c:pt idx="3">
                  <c:v>11.91</c:v>
                </c:pt>
                <c:pt idx="4">
                  <c:v>11.47</c:v>
                </c:pt>
              </c:numCache>
            </c:numRef>
          </c:val>
          <c:extLst>
            <c:ext xmlns:c16="http://schemas.microsoft.com/office/drawing/2014/chart" uri="{C3380CC4-5D6E-409C-BE32-E72D297353CC}">
              <c16:uniqueId val="{00000000-10CF-4265-9131-0D1D581C06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58.1</c:v>
                </c:pt>
                <c:pt idx="1">
                  <c:v>71.25</c:v>
                </c:pt>
                <c:pt idx="2">
                  <c:v>68.69</c:v>
                </c:pt>
                <c:pt idx="3">
                  <c:v>66.27</c:v>
                </c:pt>
                <c:pt idx="4">
                  <c:v>62.82</c:v>
                </c:pt>
              </c:numCache>
            </c:numRef>
          </c:val>
          <c:extLst>
            <c:ext xmlns:c16="http://schemas.microsoft.com/office/drawing/2014/chart" uri="{C3380CC4-5D6E-409C-BE32-E72D297353CC}">
              <c16:uniqueId val="{00000001-10CF-4265-9131-0D1D581C060B}"/>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-2.2000000000000002</c:v>
                </c:pt>
                <c:pt idx="1">
                  <c:v>5.4</c:v>
                </c:pt>
                <c:pt idx="2">
                  <c:v>-5.24</c:v>
                </c:pt>
                <c:pt idx="3">
                  <c:v>-10.26</c:v>
                </c:pt>
                <c:pt idx="4">
                  <c:v>-7.41</c:v>
                </c:pt>
              </c:numCache>
            </c:numRef>
          </c:val>
          <c:smooth val="0"/>
          <c:extLst>
            <c:ext xmlns:c16="http://schemas.microsoft.com/office/drawing/2014/chart" uri="{C3380CC4-5D6E-409C-BE32-E72D297353CC}">
              <c16:uniqueId val="{00000002-10CF-4265-9131-0D1D581C060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0.41</c:v>
                </c:pt>
                <c:pt idx="2">
                  <c:v>#N/A</c:v>
                </c:pt>
                <c:pt idx="3">
                  <c:v>0.37</c:v>
                </c:pt>
                <c:pt idx="4">
                  <c:v>#N/A</c:v>
                </c:pt>
                <c:pt idx="5">
                  <c:v>0.25</c:v>
                </c:pt>
                <c:pt idx="6">
                  <c:v>#N/A</c:v>
                </c:pt>
                <c:pt idx="7">
                  <c:v>1.87</c:v>
                </c:pt>
                <c:pt idx="8">
                  <c:v>#N/A</c:v>
                </c:pt>
                <c:pt idx="9">
                  <c:v>0</c:v>
                </c:pt>
              </c:numCache>
            </c:numRef>
          </c:val>
          <c:extLst>
            <c:ext xmlns:c16="http://schemas.microsoft.com/office/drawing/2014/chart" uri="{C3380CC4-5D6E-409C-BE32-E72D297353CC}">
              <c16:uniqueId val="{00000000-A732-4CAC-84D3-E5BC8A2428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32-4CAC-84D3-E5BC8A242831}"/>
            </c:ext>
          </c:extLst>
        </c:ser>
        <c:ser>
          <c:idx val="2"/>
          <c:order val="2"/>
          <c:tx>
            <c:strRef>
              <c:f>データシート!$A$29</c:f>
              <c:strCache>
                <c:ptCount val="1"/>
                <c:pt idx="0">
                  <c:v>浅口市後期高齢者医療特別会計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732-4CAC-84D3-E5BC8A242831}"/>
            </c:ext>
          </c:extLst>
        </c:ser>
        <c:ser>
          <c:idx val="3"/>
          <c:order val="3"/>
          <c:tx>
            <c:strRef>
              <c:f>データシート!$A$30</c:f>
              <c:strCache>
                <c:ptCount val="1"/>
                <c:pt idx="0">
                  <c:v>浅口市住宅新築資金等貸付事業特別会計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3-A732-4CAC-84D3-E5BC8A242831}"/>
            </c:ext>
          </c:extLst>
        </c:ser>
        <c:ser>
          <c:idx val="4"/>
          <c:order val="4"/>
          <c:tx>
            <c:strRef>
              <c:f>データシート!$A$31</c:f>
              <c:strCache>
                <c:ptCount val="1"/>
                <c:pt idx="0">
                  <c:v>浅口市畑地かんがい給水事業特別会計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0.04</c:v>
                </c:pt>
                <c:pt idx="4">
                  <c:v>#N/A</c:v>
                </c:pt>
                <c:pt idx="5">
                  <c:v>0.04</c:v>
                </c:pt>
                <c:pt idx="6">
                  <c:v>#N/A</c:v>
                </c:pt>
                <c:pt idx="7">
                  <c:v>0</c:v>
                </c:pt>
                <c:pt idx="8">
                  <c:v>#N/A</c:v>
                </c:pt>
                <c:pt idx="9">
                  <c:v>0.02</c:v>
                </c:pt>
              </c:numCache>
            </c:numRef>
          </c:val>
          <c:extLst>
            <c:ext xmlns:c16="http://schemas.microsoft.com/office/drawing/2014/chart" uri="{C3380CC4-5D6E-409C-BE32-E72D297353CC}">
              <c16:uniqueId val="{00000004-A732-4CAC-84D3-E5BC8A242831}"/>
            </c:ext>
          </c:extLst>
        </c:ser>
        <c:ser>
          <c:idx val="5"/>
          <c:order val="5"/>
          <c:tx>
            <c:strRef>
              <c:f>データシート!$A$32</c:f>
              <c:strCache>
                <c:ptCount val="1"/>
                <c:pt idx="0">
                  <c:v>浅口市下水道事業会計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0.8</c:v>
                </c:pt>
              </c:numCache>
            </c:numRef>
          </c:val>
          <c:extLst>
            <c:ext xmlns:c16="http://schemas.microsoft.com/office/drawing/2014/chart" uri="{C3380CC4-5D6E-409C-BE32-E72D297353CC}">
              <c16:uniqueId val="{00000005-A732-4CAC-84D3-E5BC8A242831}"/>
            </c:ext>
          </c:extLst>
        </c:ser>
        <c:ser>
          <c:idx val="6"/>
          <c:order val="6"/>
          <c:tx>
            <c:strRef>
              <c:f>データシート!$A$33</c:f>
              <c:strCache>
                <c:ptCount val="1"/>
                <c:pt idx="0">
                  <c:v>浅口市介護保険特別会計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1.87</c:v>
                </c:pt>
                <c:pt idx="2">
                  <c:v>#N/A</c:v>
                </c:pt>
                <c:pt idx="3">
                  <c:v>1.47</c:v>
                </c:pt>
                <c:pt idx="4">
                  <c:v>#N/A</c:v>
                </c:pt>
                <c:pt idx="5">
                  <c:v>2.2000000000000002</c:v>
                </c:pt>
                <c:pt idx="6">
                  <c:v>#N/A</c:v>
                </c:pt>
                <c:pt idx="7">
                  <c:v>3.14</c:v>
                </c:pt>
                <c:pt idx="8">
                  <c:v>#N/A</c:v>
                </c:pt>
                <c:pt idx="9">
                  <c:v>2.74</c:v>
                </c:pt>
              </c:numCache>
            </c:numRef>
          </c:val>
          <c:extLst>
            <c:ext xmlns:c16="http://schemas.microsoft.com/office/drawing/2014/chart" uri="{C3380CC4-5D6E-409C-BE32-E72D297353CC}">
              <c16:uniqueId val="{00000006-A732-4CAC-84D3-E5BC8A242831}"/>
            </c:ext>
          </c:extLst>
        </c:ser>
        <c:ser>
          <c:idx val="7"/>
          <c:order val="7"/>
          <c:tx>
            <c:strRef>
              <c:f>データシート!$A$34</c:f>
              <c:strCache>
                <c:ptCount val="1"/>
                <c:pt idx="0">
                  <c:v>浅口市国民健康保険特別会計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4.42</c:v>
                </c:pt>
                <c:pt idx="2">
                  <c:v>#N/A</c:v>
                </c:pt>
                <c:pt idx="3">
                  <c:v>5.74</c:v>
                </c:pt>
                <c:pt idx="4">
                  <c:v>#N/A</c:v>
                </c:pt>
                <c:pt idx="5">
                  <c:v>6.1</c:v>
                </c:pt>
                <c:pt idx="6">
                  <c:v>#N/A</c:v>
                </c:pt>
                <c:pt idx="7">
                  <c:v>5.36</c:v>
                </c:pt>
                <c:pt idx="8">
                  <c:v>#N/A</c:v>
                </c:pt>
                <c:pt idx="9">
                  <c:v>6.06</c:v>
                </c:pt>
              </c:numCache>
            </c:numRef>
          </c:val>
          <c:extLst>
            <c:ext xmlns:c16="http://schemas.microsoft.com/office/drawing/2014/chart" uri="{C3380CC4-5D6E-409C-BE32-E72D297353CC}">
              <c16:uniqueId val="{00000007-A732-4CAC-84D3-E5BC8A24283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9.98</c:v>
                </c:pt>
                <c:pt idx="2">
                  <c:v>#N/A</c:v>
                </c:pt>
                <c:pt idx="3">
                  <c:v>10.11</c:v>
                </c:pt>
                <c:pt idx="4">
                  <c:v>#N/A</c:v>
                </c:pt>
                <c:pt idx="5">
                  <c:v>12.32</c:v>
                </c:pt>
                <c:pt idx="6">
                  <c:v>#N/A</c:v>
                </c:pt>
                <c:pt idx="7">
                  <c:v>11.88</c:v>
                </c:pt>
                <c:pt idx="8">
                  <c:v>#N/A</c:v>
                </c:pt>
                <c:pt idx="9">
                  <c:v>11.41</c:v>
                </c:pt>
              </c:numCache>
            </c:numRef>
          </c:val>
          <c:extLst>
            <c:ext xmlns:c16="http://schemas.microsoft.com/office/drawing/2014/chart" uri="{C3380CC4-5D6E-409C-BE32-E72D297353CC}">
              <c16:uniqueId val="{00000008-A732-4CAC-84D3-E5BC8A242831}"/>
            </c:ext>
          </c:extLst>
        </c:ser>
        <c:ser>
          <c:idx val="9"/>
          <c:order val="9"/>
          <c:tx>
            <c:strRef>
              <c:f>データシート!$A$36</c:f>
              <c:strCache>
                <c:ptCount val="1"/>
                <c:pt idx="0">
                  <c:v>浅口市水道事業会計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14.93</c:v>
                </c:pt>
                <c:pt idx="2">
                  <c:v>#N/A</c:v>
                </c:pt>
                <c:pt idx="3">
                  <c:v>14.16</c:v>
                </c:pt>
                <c:pt idx="4">
                  <c:v>#N/A</c:v>
                </c:pt>
                <c:pt idx="5">
                  <c:v>14.06</c:v>
                </c:pt>
                <c:pt idx="6">
                  <c:v>#N/A</c:v>
                </c:pt>
                <c:pt idx="7">
                  <c:v>14.92</c:v>
                </c:pt>
                <c:pt idx="8">
                  <c:v>#N/A</c:v>
                </c:pt>
                <c:pt idx="9">
                  <c:v>13.69</c:v>
                </c:pt>
              </c:numCache>
            </c:numRef>
          </c:val>
          <c:extLst>
            <c:ext xmlns:c16="http://schemas.microsoft.com/office/drawing/2014/chart" uri="{C3380CC4-5D6E-409C-BE32-E72D297353CC}">
              <c16:uniqueId val="{00000009-A732-4CAC-84D3-E5BC8A242831}"/>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1766</c:v>
                </c:pt>
                <c:pt idx="5">
                  <c:v>1630</c:v>
                </c:pt>
                <c:pt idx="8">
                  <c:v>1687</c:v>
                </c:pt>
                <c:pt idx="11">
                  <c:v>1626</c:v>
                </c:pt>
                <c:pt idx="14">
                  <c:v>1642</c:v>
                </c:pt>
              </c:numCache>
            </c:numRef>
          </c:val>
          <c:extLst>
            <c:ext xmlns:c16="http://schemas.microsoft.com/office/drawing/2014/chart" uri="{C3380CC4-5D6E-409C-BE32-E72D297353CC}">
              <c16:uniqueId val="{00000000-A506-4820-B97C-879DC58F94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506-4820-B97C-879DC58F94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67</c:v>
                </c:pt>
                <c:pt idx="3">
                  <c:v>60</c:v>
                </c:pt>
                <c:pt idx="6">
                  <c:v>53</c:v>
                </c:pt>
                <c:pt idx="9">
                  <c:v>46</c:v>
                </c:pt>
                <c:pt idx="12">
                  <c:v>39</c:v>
                </c:pt>
              </c:numCache>
            </c:numRef>
          </c:val>
          <c:extLst>
            <c:ext xmlns:c16="http://schemas.microsoft.com/office/drawing/2014/chart" uri="{C3380CC4-5D6E-409C-BE32-E72D297353CC}">
              <c16:uniqueId val="{00000002-A506-4820-B97C-879DC58F94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40</c:v>
                </c:pt>
                <c:pt idx="3">
                  <c:v>53</c:v>
                </c:pt>
                <c:pt idx="6">
                  <c:v>64</c:v>
                </c:pt>
                <c:pt idx="9">
                  <c:v>78</c:v>
                </c:pt>
                <c:pt idx="12">
                  <c:v>80</c:v>
                </c:pt>
              </c:numCache>
            </c:numRef>
          </c:val>
          <c:extLst>
            <c:ext xmlns:c16="http://schemas.microsoft.com/office/drawing/2014/chart" uri="{C3380CC4-5D6E-409C-BE32-E72D297353CC}">
              <c16:uniqueId val="{00000003-A506-4820-B97C-879DC58F94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1007</c:v>
                </c:pt>
                <c:pt idx="3">
                  <c:v>1003</c:v>
                </c:pt>
                <c:pt idx="6">
                  <c:v>993</c:v>
                </c:pt>
                <c:pt idx="9">
                  <c:v>1008</c:v>
                </c:pt>
                <c:pt idx="12">
                  <c:v>721</c:v>
                </c:pt>
              </c:numCache>
            </c:numRef>
          </c:val>
          <c:extLst>
            <c:ext xmlns:c16="http://schemas.microsoft.com/office/drawing/2014/chart" uri="{C3380CC4-5D6E-409C-BE32-E72D297353CC}">
              <c16:uniqueId val="{00000004-A506-4820-B97C-879DC58F94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06-4820-B97C-879DC58F94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06-4820-B97C-879DC58F94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1553</c:v>
                </c:pt>
                <c:pt idx="3">
                  <c:v>1313</c:v>
                </c:pt>
                <c:pt idx="6">
                  <c:v>1434</c:v>
                </c:pt>
                <c:pt idx="9">
                  <c:v>1373</c:v>
                </c:pt>
                <c:pt idx="12">
                  <c:v>1430</c:v>
                </c:pt>
              </c:numCache>
            </c:numRef>
          </c:val>
          <c:extLst>
            <c:ext xmlns:c16="http://schemas.microsoft.com/office/drawing/2014/chart" uri="{C3380CC4-5D6E-409C-BE32-E72D297353CC}">
              <c16:uniqueId val="{00000007-A506-4820-B97C-879DC58F94FA}"/>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901</c:v>
                </c:pt>
                <c:pt idx="2">
                  <c:v>#N/A</c:v>
                </c:pt>
                <c:pt idx="3">
                  <c:v>#N/A</c:v>
                </c:pt>
                <c:pt idx="4">
                  <c:v>799</c:v>
                </c:pt>
                <c:pt idx="5">
                  <c:v>#N/A</c:v>
                </c:pt>
                <c:pt idx="6">
                  <c:v>#N/A</c:v>
                </c:pt>
                <c:pt idx="7">
                  <c:v>857</c:v>
                </c:pt>
                <c:pt idx="8">
                  <c:v>#N/A</c:v>
                </c:pt>
                <c:pt idx="9">
                  <c:v>#N/A</c:v>
                </c:pt>
                <c:pt idx="10">
                  <c:v>879</c:v>
                </c:pt>
                <c:pt idx="11">
                  <c:v>#N/A</c:v>
                </c:pt>
                <c:pt idx="12">
                  <c:v>#N/A</c:v>
                </c:pt>
                <c:pt idx="13">
                  <c:v>628</c:v>
                </c:pt>
                <c:pt idx="14">
                  <c:v>#N/A</c:v>
                </c:pt>
              </c:numCache>
            </c:numRef>
          </c:val>
          <c:smooth val="0"/>
          <c:extLst>
            <c:ext xmlns:c16="http://schemas.microsoft.com/office/drawing/2014/chart" uri="{C3380CC4-5D6E-409C-BE32-E72D297353CC}">
              <c16:uniqueId val="{00000008-A506-4820-B97C-879DC58F94F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17617</c:v>
                </c:pt>
                <c:pt idx="5">
                  <c:v>17132</c:v>
                </c:pt>
                <c:pt idx="8">
                  <c:v>16531</c:v>
                </c:pt>
                <c:pt idx="11">
                  <c:v>16072</c:v>
                </c:pt>
                <c:pt idx="14">
                  <c:v>15787</c:v>
                </c:pt>
              </c:numCache>
            </c:numRef>
          </c:val>
          <c:extLst>
            <c:ext xmlns:c16="http://schemas.microsoft.com/office/drawing/2014/chart" uri="{C3380CC4-5D6E-409C-BE32-E72D297353CC}">
              <c16:uniqueId val="{00000000-6080-4FB1-88D5-B2ACE7C177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1352</c:v>
                </c:pt>
                <c:pt idx="5">
                  <c:v>1297</c:v>
                </c:pt>
                <c:pt idx="8">
                  <c:v>1246</c:v>
                </c:pt>
                <c:pt idx="11">
                  <c:v>1200</c:v>
                </c:pt>
                <c:pt idx="14">
                  <c:v>1165</c:v>
                </c:pt>
              </c:numCache>
            </c:numRef>
          </c:val>
          <c:extLst>
            <c:ext xmlns:c16="http://schemas.microsoft.com/office/drawing/2014/chart" uri="{C3380CC4-5D6E-409C-BE32-E72D297353CC}">
              <c16:uniqueId val="{00000001-6080-4FB1-88D5-B2ACE7C177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7796</c:v>
                </c:pt>
                <c:pt idx="5">
                  <c:v>9109</c:v>
                </c:pt>
                <c:pt idx="8">
                  <c:v>8821</c:v>
                </c:pt>
                <c:pt idx="11">
                  <c:v>8596</c:v>
                </c:pt>
                <c:pt idx="14">
                  <c:v>8755</c:v>
                </c:pt>
              </c:numCache>
            </c:numRef>
          </c:val>
          <c:extLst>
            <c:ext xmlns:c16="http://schemas.microsoft.com/office/drawing/2014/chart" uri="{C3380CC4-5D6E-409C-BE32-E72D297353CC}">
              <c16:uniqueId val="{00000002-6080-4FB1-88D5-B2ACE7C177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80-4FB1-88D5-B2ACE7C177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80-4FB1-88D5-B2ACE7C177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80-4FB1-88D5-B2ACE7C177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1760</c:v>
                </c:pt>
                <c:pt idx="3">
                  <c:v>1764</c:v>
                </c:pt>
                <c:pt idx="6">
                  <c:v>1710</c:v>
                </c:pt>
                <c:pt idx="9">
                  <c:v>1705</c:v>
                </c:pt>
                <c:pt idx="12">
                  <c:v>1582</c:v>
                </c:pt>
              </c:numCache>
            </c:numRef>
          </c:val>
          <c:extLst>
            <c:ext xmlns:c16="http://schemas.microsoft.com/office/drawing/2014/chart" uri="{C3380CC4-5D6E-409C-BE32-E72D297353CC}">
              <c16:uniqueId val="{00000006-6080-4FB1-88D5-B2ACE7C177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420</c:v>
                </c:pt>
                <c:pt idx="3">
                  <c:v>385</c:v>
                </c:pt>
                <c:pt idx="6">
                  <c:v>391</c:v>
                </c:pt>
                <c:pt idx="9">
                  <c:v>341</c:v>
                </c:pt>
                <c:pt idx="12">
                  <c:v>313</c:v>
                </c:pt>
              </c:numCache>
            </c:numRef>
          </c:val>
          <c:extLst>
            <c:ext xmlns:c16="http://schemas.microsoft.com/office/drawing/2014/chart" uri="{C3380CC4-5D6E-409C-BE32-E72D297353CC}">
              <c16:uniqueId val="{00000007-6080-4FB1-88D5-B2ACE7C177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11592</c:v>
                </c:pt>
                <c:pt idx="3">
                  <c:v>11770</c:v>
                </c:pt>
                <c:pt idx="6">
                  <c:v>11752</c:v>
                </c:pt>
                <c:pt idx="9">
                  <c:v>11250</c:v>
                </c:pt>
                <c:pt idx="12">
                  <c:v>9580</c:v>
                </c:pt>
              </c:numCache>
            </c:numRef>
          </c:val>
          <c:extLst>
            <c:ext xmlns:c16="http://schemas.microsoft.com/office/drawing/2014/chart" uri="{C3380CC4-5D6E-409C-BE32-E72D297353CC}">
              <c16:uniqueId val="{00000008-6080-4FB1-88D5-B2ACE7C177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673</c:v>
                </c:pt>
                <c:pt idx="3">
                  <c:v>568</c:v>
                </c:pt>
                <c:pt idx="6">
                  <c:v>477</c:v>
                </c:pt>
                <c:pt idx="9">
                  <c:v>401</c:v>
                </c:pt>
                <c:pt idx="12">
                  <c:v>338</c:v>
                </c:pt>
              </c:numCache>
            </c:numRef>
          </c:val>
          <c:extLst>
            <c:ext xmlns:c16="http://schemas.microsoft.com/office/drawing/2014/chart" uri="{C3380CC4-5D6E-409C-BE32-E72D297353CC}">
              <c16:uniqueId val="{00000009-6080-4FB1-88D5-B2ACE7C177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13918</c:v>
                </c:pt>
                <c:pt idx="3">
                  <c:v>13738</c:v>
                </c:pt>
                <c:pt idx="6">
                  <c:v>13315</c:v>
                </c:pt>
                <c:pt idx="9">
                  <c:v>13056</c:v>
                </c:pt>
                <c:pt idx="12">
                  <c:v>12927</c:v>
                </c:pt>
              </c:numCache>
            </c:numRef>
          </c:val>
          <c:extLst>
            <c:ext xmlns:c16="http://schemas.microsoft.com/office/drawing/2014/chart" uri="{C3380CC4-5D6E-409C-BE32-E72D297353CC}">
              <c16:uniqueId val="{0000000A-6080-4FB1-88D5-B2ACE7C17764}"/>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1598</c:v>
                </c:pt>
                <c:pt idx="2">
                  <c:v>#N/A</c:v>
                </c:pt>
                <c:pt idx="3">
                  <c:v>#N/A</c:v>
                </c:pt>
                <c:pt idx="4">
                  <c:v>688</c:v>
                </c:pt>
                <c:pt idx="5">
                  <c:v>#N/A</c:v>
                </c:pt>
                <c:pt idx="6">
                  <c:v>#N/A</c:v>
                </c:pt>
                <c:pt idx="7">
                  <c:v>1047</c:v>
                </c:pt>
                <c:pt idx="8">
                  <c:v>#N/A</c:v>
                </c:pt>
                <c:pt idx="9">
                  <c:v>#N/A</c:v>
                </c:pt>
                <c:pt idx="10">
                  <c:v>885</c:v>
                </c:pt>
                <c:pt idx="11">
                  <c:v>#N/A</c:v>
                </c:pt>
                <c:pt idx="12">
                  <c:v>#N/A</c:v>
                </c:pt>
                <c:pt idx="13">
                  <c:v>0</c:v>
                </c:pt>
                <c:pt idx="14">
                  <c:v>#N/A</c:v>
                </c:pt>
              </c:numCache>
            </c:numRef>
          </c:val>
          <c:smooth val="0"/>
          <c:extLst>
            <c:ext xmlns:c16="http://schemas.microsoft.com/office/drawing/2014/chart" uri="{C3380CC4-5D6E-409C-BE32-E72D297353CC}">
              <c16:uniqueId val="{0000000B-6080-4FB1-88D5-B2ACE7C1776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6447</c:v>
                </c:pt>
                <c:pt idx="1">
                  <c:v>6136</c:v>
                </c:pt>
                <c:pt idx="2">
                  <c:v>6013</c:v>
                </c:pt>
              </c:numCache>
            </c:numRef>
          </c:val>
          <c:extLst>
            <c:ext xmlns:c16="http://schemas.microsoft.com/office/drawing/2014/chart" uri="{C3380CC4-5D6E-409C-BE32-E72D297353CC}">
              <c16:uniqueId val="{00000000-3084-4FBB-9000-CAA3C6530C0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136</c:v>
                </c:pt>
                <c:pt idx="1">
                  <c:v>136</c:v>
                </c:pt>
                <c:pt idx="2">
                  <c:v>136</c:v>
                </c:pt>
              </c:numCache>
            </c:numRef>
          </c:val>
          <c:extLst>
            <c:ext xmlns:c16="http://schemas.microsoft.com/office/drawing/2014/chart" uri="{C3380CC4-5D6E-409C-BE32-E72D297353CC}">
              <c16:uniqueId val="{00000001-3084-4FBB-9000-CAA3C6530C0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3364</c:v>
                </c:pt>
                <c:pt idx="1">
                  <c:v>3436</c:v>
                </c:pt>
                <c:pt idx="2">
                  <c:v>3613</c:v>
                </c:pt>
              </c:numCache>
            </c:numRef>
          </c:val>
          <c:extLst>
            <c:ext xmlns:c16="http://schemas.microsoft.com/office/drawing/2014/chart" uri="{C3380CC4-5D6E-409C-BE32-E72D297353CC}">
              <c16:uniqueId val="{00000002-3084-4FBB-9000-CAA3C6530C06}"/>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4234-42D0-8F1E-9FAB06942E50}"/>
              </c:ext>
            </c:extLst>
          </c:dPt>
          <c:dPt>
            <c:idx val="1"/>
            <c:bubble3D val="0"/>
            <c:extLst>
              <c:ext xmlns:c16="http://schemas.microsoft.com/office/drawing/2014/chart" uri="{C3380CC4-5D6E-409C-BE32-E72D297353CC}">
                <c16:uniqueId val="{00000001-4234-42D0-8F1E-9FAB06942E50}"/>
              </c:ext>
            </c:extLst>
          </c:dPt>
          <c:dPt>
            <c:idx val="2"/>
            <c:bubble3D val="0"/>
            <c:extLst>
              <c:ext xmlns:c16="http://schemas.microsoft.com/office/drawing/2014/chart" uri="{C3380CC4-5D6E-409C-BE32-E72D297353CC}">
                <c16:uniqueId val="{00000002-4234-42D0-8F1E-9FAB06942E50}"/>
              </c:ext>
            </c:extLst>
          </c:dPt>
          <c:dPt>
            <c:idx val="3"/>
            <c:bubble3D val="0"/>
            <c:extLst>
              <c:ext xmlns:c16="http://schemas.microsoft.com/office/drawing/2014/chart" uri="{C3380CC4-5D6E-409C-BE32-E72D297353CC}">
                <c16:uniqueId val="{00000003-4234-42D0-8F1E-9FAB06942E50}"/>
              </c:ext>
            </c:extLst>
          </c:dPt>
          <c:dPt>
            <c:idx val="4"/>
            <c:bubble3D val="0"/>
            <c:extLst>
              <c:ext xmlns:c16="http://schemas.microsoft.com/office/drawing/2014/chart" uri="{C3380CC4-5D6E-409C-BE32-E72D297353CC}">
                <c16:uniqueId val="{00000004-4234-42D0-8F1E-9FAB06942E50}"/>
              </c:ext>
            </c:extLst>
          </c:dPt>
          <c:dPt>
            <c:idx val="8"/>
            <c:bubble3D val="0"/>
            <c:extLst>
              <c:ext xmlns:c16="http://schemas.microsoft.com/office/drawing/2014/chart" uri="{C3380CC4-5D6E-409C-BE32-E72D297353CC}">
                <c16:uniqueId val="{00000005-4234-42D0-8F1E-9FAB06942E50}"/>
              </c:ext>
            </c:extLst>
          </c:dPt>
          <c:dPt>
            <c:idx val="16"/>
            <c:bubble3D val="0"/>
            <c:extLst>
              <c:ext xmlns:c16="http://schemas.microsoft.com/office/drawing/2014/chart" uri="{C3380CC4-5D6E-409C-BE32-E72D297353CC}">
                <c16:uniqueId val="{00000006-4234-42D0-8F1E-9FAB06942E50}"/>
              </c:ext>
            </c:extLst>
          </c:dPt>
          <c:dPt>
            <c:idx val="24"/>
            <c:bubble3D val="0"/>
            <c:extLst>
              <c:ext xmlns:c16="http://schemas.microsoft.com/office/drawing/2014/chart" uri="{C3380CC4-5D6E-409C-BE32-E72D297353CC}">
                <c16:uniqueId val="{00000007-4234-42D0-8F1E-9FAB06942E50}"/>
              </c:ext>
            </c:extLst>
          </c:dPt>
          <c:dPt>
            <c:idx val="32"/>
            <c:bubble3D val="0"/>
            <c:extLst>
              <c:ext xmlns:c16="http://schemas.microsoft.com/office/drawing/2014/chart" uri="{C3380CC4-5D6E-409C-BE32-E72D297353CC}">
                <c16:uniqueId val="{00000008-4234-42D0-8F1E-9FAB06942E50}"/>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34-42D0-8F1E-9FAB06942E50}"/>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4234-42D0-8F1E-9FAB06942E50}"/>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4234-42D0-8F1E-9FAB06942E50}"/>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4234-42D0-8F1E-9FAB06942E50}"/>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4234-42D0-8F1E-9FAB06942E50}"/>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34-42D0-8F1E-9FAB06942E50}"/>
                </c:ext>
              </c:extLst>
            </c:dLbl>
            <c:dLbl>
              <c:idx val="16"/>
              <c:layout>
                <c:manualLayout>
                  <c:x val="-3.1294530228207364E-2"/>
                  <c:y val="-6.4739042105865174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34-42D0-8F1E-9FAB06942E50}"/>
                </c:ext>
              </c:extLst>
            </c:dLbl>
            <c:dLbl>
              <c:idx val="24"/>
              <c:layout>
                <c:manualLayout>
                  <c:x val="-3.28664208915991E-2"/>
                  <c:y val="-6.4739042105865174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234-42D0-8F1E-9FAB06942E50}"/>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34-42D0-8F1E-9FAB06942E50}"/>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68.2</c:v>
                </c:pt>
                <c:pt idx="8">
                  <c:v>69</c:v>
                </c:pt>
                <c:pt idx="16">
                  <c:v>70.3</c:v>
                </c:pt>
                <c:pt idx="24">
                  <c:v>71.2</c:v>
                </c:pt>
                <c:pt idx="32">
                  <c:v>71.8</c:v>
                </c:pt>
              </c:numCache>
            </c:numRef>
          </c:xVal>
          <c:yVal>
            <c:numRef>
              <c:f>公会計指標分析・財政指標組合せ分析表!$BP$51:$DC$51</c:f>
              <c:numCache>
                <c:formatCode>#,##0.0;"▲ "#,##0.0</c:formatCode>
                <c:ptCount val="40"/>
                <c:pt idx="0">
                  <c:v>20.100000000000001</c:v>
                </c:pt>
                <c:pt idx="8">
                  <c:v>8.8000000000000007</c:v>
                </c:pt>
                <c:pt idx="16">
                  <c:v>13.5</c:v>
                </c:pt>
                <c:pt idx="24">
                  <c:v>11.5</c:v>
                </c:pt>
              </c:numCache>
            </c:numRef>
          </c:yVal>
          <c:smooth val="0"/>
          <c:extLst>
            <c:ext xmlns:c16="http://schemas.microsoft.com/office/drawing/2014/chart" uri="{C3380CC4-5D6E-409C-BE32-E72D297353CC}">
              <c16:uniqueId val="{00000009-4234-42D0-8F1E-9FAB06942E5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4234-42D0-8F1E-9FAB06942E50}"/>
              </c:ext>
            </c:extLst>
          </c:dPt>
          <c:dPt>
            <c:idx val="1"/>
            <c:bubble3D val="0"/>
            <c:extLst>
              <c:ext xmlns:c16="http://schemas.microsoft.com/office/drawing/2014/chart" uri="{C3380CC4-5D6E-409C-BE32-E72D297353CC}">
                <c16:uniqueId val="{0000000B-4234-42D0-8F1E-9FAB06942E50}"/>
              </c:ext>
            </c:extLst>
          </c:dPt>
          <c:dPt>
            <c:idx val="2"/>
            <c:bubble3D val="0"/>
            <c:extLst>
              <c:ext xmlns:c16="http://schemas.microsoft.com/office/drawing/2014/chart" uri="{C3380CC4-5D6E-409C-BE32-E72D297353CC}">
                <c16:uniqueId val="{0000000C-4234-42D0-8F1E-9FAB06942E50}"/>
              </c:ext>
            </c:extLst>
          </c:dPt>
          <c:dPt>
            <c:idx val="3"/>
            <c:bubble3D val="0"/>
            <c:extLst>
              <c:ext xmlns:c16="http://schemas.microsoft.com/office/drawing/2014/chart" uri="{C3380CC4-5D6E-409C-BE32-E72D297353CC}">
                <c16:uniqueId val="{0000000D-4234-42D0-8F1E-9FAB06942E50}"/>
              </c:ext>
            </c:extLst>
          </c:dPt>
          <c:dPt>
            <c:idx val="4"/>
            <c:bubble3D val="0"/>
            <c:extLst>
              <c:ext xmlns:c16="http://schemas.microsoft.com/office/drawing/2014/chart" uri="{C3380CC4-5D6E-409C-BE32-E72D297353CC}">
                <c16:uniqueId val="{0000000E-4234-42D0-8F1E-9FAB06942E50}"/>
              </c:ext>
            </c:extLst>
          </c:dPt>
          <c:dPt>
            <c:idx val="8"/>
            <c:bubble3D val="0"/>
            <c:extLst>
              <c:ext xmlns:c16="http://schemas.microsoft.com/office/drawing/2014/chart" uri="{C3380CC4-5D6E-409C-BE32-E72D297353CC}">
                <c16:uniqueId val="{0000000F-4234-42D0-8F1E-9FAB06942E50}"/>
              </c:ext>
            </c:extLst>
          </c:dPt>
          <c:dPt>
            <c:idx val="16"/>
            <c:bubble3D val="0"/>
            <c:extLst>
              <c:ext xmlns:c16="http://schemas.microsoft.com/office/drawing/2014/chart" uri="{C3380CC4-5D6E-409C-BE32-E72D297353CC}">
                <c16:uniqueId val="{00000010-4234-42D0-8F1E-9FAB06942E50}"/>
              </c:ext>
            </c:extLst>
          </c:dPt>
          <c:dPt>
            <c:idx val="24"/>
            <c:bubble3D val="0"/>
            <c:extLst>
              <c:ext xmlns:c16="http://schemas.microsoft.com/office/drawing/2014/chart" uri="{C3380CC4-5D6E-409C-BE32-E72D297353CC}">
                <c16:uniqueId val="{00000011-4234-42D0-8F1E-9FAB06942E50}"/>
              </c:ext>
            </c:extLst>
          </c:dPt>
          <c:dPt>
            <c:idx val="32"/>
            <c:bubble3D val="0"/>
            <c:extLst>
              <c:ext xmlns:c16="http://schemas.microsoft.com/office/drawing/2014/chart" uri="{C3380CC4-5D6E-409C-BE32-E72D297353CC}">
                <c16:uniqueId val="{00000012-4234-42D0-8F1E-9FAB06942E50}"/>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34-42D0-8F1E-9FAB06942E50}"/>
                </c:ext>
              </c:extLst>
            </c:dLbl>
            <c:dLbl>
              <c:idx val="1"/>
              <c:delete val="1"/>
              <c:extLst>
                <c:ext xmlns:c15="http://schemas.microsoft.com/office/drawing/2012/chart" uri="{CE6537A1-D6FC-4f65-9D91-7224C49458BB}"/>
                <c:ext xmlns:c16="http://schemas.microsoft.com/office/drawing/2014/chart" uri="{C3380CC4-5D6E-409C-BE32-E72D297353CC}">
                  <c16:uniqueId val="{0000000B-4234-42D0-8F1E-9FAB06942E50}"/>
                </c:ext>
              </c:extLst>
            </c:dLbl>
            <c:dLbl>
              <c:idx val="2"/>
              <c:delete val="1"/>
              <c:extLst>
                <c:ext xmlns:c15="http://schemas.microsoft.com/office/drawing/2012/chart" uri="{CE6537A1-D6FC-4f65-9D91-7224C49458BB}"/>
                <c:ext xmlns:c16="http://schemas.microsoft.com/office/drawing/2014/chart" uri="{C3380CC4-5D6E-409C-BE32-E72D297353CC}">
                  <c16:uniqueId val="{0000000C-4234-42D0-8F1E-9FAB06942E50}"/>
                </c:ext>
              </c:extLst>
            </c:dLbl>
            <c:dLbl>
              <c:idx val="3"/>
              <c:delete val="1"/>
              <c:extLst>
                <c:ext xmlns:c15="http://schemas.microsoft.com/office/drawing/2012/chart" uri="{CE6537A1-D6FC-4f65-9D91-7224C49458BB}"/>
                <c:ext xmlns:c16="http://schemas.microsoft.com/office/drawing/2014/chart" uri="{C3380CC4-5D6E-409C-BE32-E72D297353CC}">
                  <c16:uniqueId val="{0000000D-4234-42D0-8F1E-9FAB06942E50}"/>
                </c:ext>
              </c:extLst>
            </c:dLbl>
            <c:dLbl>
              <c:idx val="4"/>
              <c:delete val="1"/>
              <c:extLst>
                <c:ext xmlns:c15="http://schemas.microsoft.com/office/drawing/2012/chart" uri="{CE6537A1-D6FC-4f65-9D91-7224C49458BB}"/>
                <c:ext xmlns:c16="http://schemas.microsoft.com/office/drawing/2014/chart" uri="{C3380CC4-5D6E-409C-BE32-E72D297353CC}">
                  <c16:uniqueId val="{0000000E-4234-42D0-8F1E-9FAB06942E50}"/>
                </c:ext>
              </c:extLst>
            </c:dLbl>
            <c:dLbl>
              <c:idx val="8"/>
              <c:layout>
                <c:manualLayout>
                  <c:x val="-3.0219106560353759E-2"/>
                  <c:y val="-6.473904210586517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234-42D0-8F1E-9FAB06942E50}"/>
                </c:ext>
              </c:extLst>
            </c:dLbl>
            <c:dLbl>
              <c:idx val="16"/>
              <c:layout>
                <c:manualLayout>
                  <c:x val="-2.3213381354508161E-2"/>
                  <c:y val="-5.9731175519196579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234-42D0-8F1E-9FAB06942E50}"/>
                </c:ext>
              </c:extLst>
            </c:dLbl>
            <c:dLbl>
              <c:idx val="24"/>
              <c:layout>
                <c:manualLayout>
                  <c:x val="-4.2873663674516851E-2"/>
                  <c:y val="-6.974690869253386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234-42D0-8F1E-9FAB06942E50}"/>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234-42D0-8F1E-9FAB06942E50}"/>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4234-42D0-8F1E-9FAB06942E50}"/>
            </c:ext>
          </c:extLst>
        </c:ser>
        <c:dLbls>
          <c:showLegendKey val="0"/>
          <c:showVal val="1"/>
          <c:showCatName val="0"/>
          <c:showSerName val="0"/>
          <c:showPercent val="0"/>
          <c:showBubbleSize val="0"/>
        </c:dLbls>
        <c:axId val="3"/>
        <c:axId val="2"/>
      </c:scatterChart>
      <c:valAx>
        <c:axId val="3"/>
        <c:scaling>
          <c:orientation val="maxMin"/>
          <c:max val="80"/>
          <c:min val="5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31337708998"/>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7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460930247798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E7A2-4FE4-B207-E8D793F655F4}"/>
              </c:ext>
            </c:extLst>
          </c:dPt>
          <c:dPt>
            <c:idx val="1"/>
            <c:bubble3D val="0"/>
            <c:extLst>
              <c:ext xmlns:c16="http://schemas.microsoft.com/office/drawing/2014/chart" uri="{C3380CC4-5D6E-409C-BE32-E72D297353CC}">
                <c16:uniqueId val="{00000001-E7A2-4FE4-B207-E8D793F655F4}"/>
              </c:ext>
            </c:extLst>
          </c:dPt>
          <c:dPt>
            <c:idx val="2"/>
            <c:bubble3D val="0"/>
            <c:extLst>
              <c:ext xmlns:c16="http://schemas.microsoft.com/office/drawing/2014/chart" uri="{C3380CC4-5D6E-409C-BE32-E72D297353CC}">
                <c16:uniqueId val="{00000002-E7A2-4FE4-B207-E8D793F655F4}"/>
              </c:ext>
            </c:extLst>
          </c:dPt>
          <c:dPt>
            <c:idx val="3"/>
            <c:bubble3D val="0"/>
            <c:extLst>
              <c:ext xmlns:c16="http://schemas.microsoft.com/office/drawing/2014/chart" uri="{C3380CC4-5D6E-409C-BE32-E72D297353CC}">
                <c16:uniqueId val="{00000003-E7A2-4FE4-B207-E8D793F655F4}"/>
              </c:ext>
            </c:extLst>
          </c:dPt>
          <c:dPt>
            <c:idx val="4"/>
            <c:bubble3D val="0"/>
            <c:extLst>
              <c:ext xmlns:c16="http://schemas.microsoft.com/office/drawing/2014/chart" uri="{C3380CC4-5D6E-409C-BE32-E72D297353CC}">
                <c16:uniqueId val="{00000004-E7A2-4FE4-B207-E8D793F655F4}"/>
              </c:ext>
            </c:extLst>
          </c:dPt>
          <c:dPt>
            <c:idx val="8"/>
            <c:bubble3D val="0"/>
            <c:extLst>
              <c:ext xmlns:c16="http://schemas.microsoft.com/office/drawing/2014/chart" uri="{C3380CC4-5D6E-409C-BE32-E72D297353CC}">
                <c16:uniqueId val="{00000005-E7A2-4FE4-B207-E8D793F655F4}"/>
              </c:ext>
            </c:extLst>
          </c:dPt>
          <c:dPt>
            <c:idx val="16"/>
            <c:bubble3D val="0"/>
            <c:extLst>
              <c:ext xmlns:c16="http://schemas.microsoft.com/office/drawing/2014/chart" uri="{C3380CC4-5D6E-409C-BE32-E72D297353CC}">
                <c16:uniqueId val="{00000006-E7A2-4FE4-B207-E8D793F655F4}"/>
              </c:ext>
            </c:extLst>
          </c:dPt>
          <c:dPt>
            <c:idx val="24"/>
            <c:bubble3D val="0"/>
            <c:extLst>
              <c:ext xmlns:c16="http://schemas.microsoft.com/office/drawing/2014/chart" uri="{C3380CC4-5D6E-409C-BE32-E72D297353CC}">
                <c16:uniqueId val="{00000007-E7A2-4FE4-B207-E8D793F655F4}"/>
              </c:ext>
            </c:extLst>
          </c:dPt>
          <c:dPt>
            <c:idx val="32"/>
            <c:bubble3D val="0"/>
            <c:extLst>
              <c:ext xmlns:c16="http://schemas.microsoft.com/office/drawing/2014/chart" uri="{C3380CC4-5D6E-409C-BE32-E72D297353CC}">
                <c16:uniqueId val="{00000008-E7A2-4FE4-B207-E8D793F655F4}"/>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7A2-4FE4-B207-E8D793F655F4}"/>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7A2-4FE4-B207-E8D793F655F4}"/>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7A2-4FE4-B207-E8D793F655F4}"/>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A2-4FE4-B207-E8D793F655F4}"/>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7A2-4FE4-B207-E8D793F655F4}"/>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7A2-4FE4-B207-E8D793F655F4}"/>
                </c:ext>
              </c:extLst>
            </c:dLbl>
            <c:dLbl>
              <c:idx val="16"/>
              <c:layout>
                <c:manualLayout>
                  <c:x val="-4.5096530706953748E-2"/>
                  <c:y val="-6.2416647087793951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7A2-4FE4-B207-E8D793F655F4}"/>
                </c:ext>
              </c:extLst>
            </c:dLbl>
            <c:dLbl>
              <c:idx val="24"/>
              <c:layout>
                <c:manualLayout>
                  <c:x val="-1.8171803637232468E-2"/>
                  <c:y val="-6.2416647087793951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7A2-4FE4-B207-E8D793F655F4}"/>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7A2-4FE4-B207-E8D793F655F4}"/>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10.6</c:v>
                </c:pt>
                <c:pt idx="16">
                  <c:v>10.9</c:v>
                </c:pt>
                <c:pt idx="24">
                  <c:v>10.9</c:v>
                </c:pt>
                <c:pt idx="32">
                  <c:v>10.1</c:v>
                </c:pt>
              </c:numCache>
            </c:numRef>
          </c:xVal>
          <c:yVal>
            <c:numRef>
              <c:f>公会計指標分析・財政指標組合せ分析表!$BP$73:$DC$73</c:f>
              <c:numCache>
                <c:formatCode>#,##0.0;"▲ "#,##0.0</c:formatCode>
                <c:ptCount val="40"/>
                <c:pt idx="0">
                  <c:v>20.100000000000001</c:v>
                </c:pt>
                <c:pt idx="8">
                  <c:v>8.8000000000000007</c:v>
                </c:pt>
                <c:pt idx="16">
                  <c:v>13.5</c:v>
                </c:pt>
                <c:pt idx="24">
                  <c:v>11.5</c:v>
                </c:pt>
              </c:numCache>
            </c:numRef>
          </c:yVal>
          <c:smooth val="0"/>
          <c:extLst>
            <c:ext xmlns:c16="http://schemas.microsoft.com/office/drawing/2014/chart" uri="{C3380CC4-5D6E-409C-BE32-E72D297353CC}">
              <c16:uniqueId val="{00000009-E7A2-4FE4-B207-E8D793F655F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E7A2-4FE4-B207-E8D793F655F4}"/>
              </c:ext>
            </c:extLst>
          </c:dPt>
          <c:dPt>
            <c:idx val="1"/>
            <c:bubble3D val="0"/>
            <c:extLst>
              <c:ext xmlns:c16="http://schemas.microsoft.com/office/drawing/2014/chart" uri="{C3380CC4-5D6E-409C-BE32-E72D297353CC}">
                <c16:uniqueId val="{0000000B-E7A2-4FE4-B207-E8D793F655F4}"/>
              </c:ext>
            </c:extLst>
          </c:dPt>
          <c:dPt>
            <c:idx val="2"/>
            <c:bubble3D val="0"/>
            <c:extLst>
              <c:ext xmlns:c16="http://schemas.microsoft.com/office/drawing/2014/chart" uri="{C3380CC4-5D6E-409C-BE32-E72D297353CC}">
                <c16:uniqueId val="{0000000C-E7A2-4FE4-B207-E8D793F655F4}"/>
              </c:ext>
            </c:extLst>
          </c:dPt>
          <c:dPt>
            <c:idx val="3"/>
            <c:bubble3D val="0"/>
            <c:extLst>
              <c:ext xmlns:c16="http://schemas.microsoft.com/office/drawing/2014/chart" uri="{C3380CC4-5D6E-409C-BE32-E72D297353CC}">
                <c16:uniqueId val="{0000000D-E7A2-4FE4-B207-E8D793F655F4}"/>
              </c:ext>
            </c:extLst>
          </c:dPt>
          <c:dPt>
            <c:idx val="4"/>
            <c:bubble3D val="0"/>
            <c:extLst>
              <c:ext xmlns:c16="http://schemas.microsoft.com/office/drawing/2014/chart" uri="{C3380CC4-5D6E-409C-BE32-E72D297353CC}">
                <c16:uniqueId val="{0000000E-E7A2-4FE4-B207-E8D793F655F4}"/>
              </c:ext>
            </c:extLst>
          </c:dPt>
          <c:dPt>
            <c:idx val="8"/>
            <c:bubble3D val="0"/>
            <c:extLst>
              <c:ext xmlns:c16="http://schemas.microsoft.com/office/drawing/2014/chart" uri="{C3380CC4-5D6E-409C-BE32-E72D297353CC}">
                <c16:uniqueId val="{0000000F-E7A2-4FE4-B207-E8D793F655F4}"/>
              </c:ext>
            </c:extLst>
          </c:dPt>
          <c:dPt>
            <c:idx val="16"/>
            <c:bubble3D val="0"/>
            <c:extLst>
              <c:ext xmlns:c16="http://schemas.microsoft.com/office/drawing/2014/chart" uri="{C3380CC4-5D6E-409C-BE32-E72D297353CC}">
                <c16:uniqueId val="{00000010-E7A2-4FE4-B207-E8D793F655F4}"/>
              </c:ext>
            </c:extLst>
          </c:dPt>
          <c:dPt>
            <c:idx val="24"/>
            <c:bubble3D val="0"/>
            <c:extLst>
              <c:ext xmlns:c16="http://schemas.microsoft.com/office/drawing/2014/chart" uri="{C3380CC4-5D6E-409C-BE32-E72D297353CC}">
                <c16:uniqueId val="{00000011-E7A2-4FE4-B207-E8D793F655F4}"/>
              </c:ext>
            </c:extLst>
          </c:dPt>
          <c:dPt>
            <c:idx val="32"/>
            <c:bubble3D val="0"/>
            <c:extLst>
              <c:ext xmlns:c16="http://schemas.microsoft.com/office/drawing/2014/chart" uri="{C3380CC4-5D6E-409C-BE32-E72D297353CC}">
                <c16:uniqueId val="{00000012-E7A2-4FE4-B207-E8D793F655F4}"/>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7A2-4FE4-B207-E8D793F655F4}"/>
                </c:ext>
              </c:extLst>
            </c:dLbl>
            <c:dLbl>
              <c:idx val="1"/>
              <c:delete val="1"/>
              <c:extLst>
                <c:ext xmlns:c15="http://schemas.microsoft.com/office/drawing/2012/chart" uri="{CE6537A1-D6FC-4f65-9D91-7224C49458BB}"/>
                <c:ext xmlns:c16="http://schemas.microsoft.com/office/drawing/2014/chart" uri="{C3380CC4-5D6E-409C-BE32-E72D297353CC}">
                  <c16:uniqueId val="{0000000B-E7A2-4FE4-B207-E8D793F655F4}"/>
                </c:ext>
              </c:extLst>
            </c:dLbl>
            <c:dLbl>
              <c:idx val="2"/>
              <c:delete val="1"/>
              <c:extLst>
                <c:ext xmlns:c15="http://schemas.microsoft.com/office/drawing/2012/chart" uri="{CE6537A1-D6FC-4f65-9D91-7224C49458BB}"/>
                <c:ext xmlns:c16="http://schemas.microsoft.com/office/drawing/2014/chart" uri="{C3380CC4-5D6E-409C-BE32-E72D297353CC}">
                  <c16:uniqueId val="{0000000C-E7A2-4FE4-B207-E8D793F655F4}"/>
                </c:ext>
              </c:extLst>
            </c:dLbl>
            <c:dLbl>
              <c:idx val="3"/>
              <c:delete val="1"/>
              <c:extLst>
                <c:ext xmlns:c15="http://schemas.microsoft.com/office/drawing/2012/chart" uri="{CE6537A1-D6FC-4f65-9D91-7224C49458BB}"/>
                <c:ext xmlns:c16="http://schemas.microsoft.com/office/drawing/2014/chart" uri="{C3380CC4-5D6E-409C-BE32-E72D297353CC}">
                  <c16:uniqueId val="{0000000D-E7A2-4FE4-B207-E8D793F655F4}"/>
                </c:ext>
              </c:extLst>
            </c:dLbl>
            <c:dLbl>
              <c:idx val="4"/>
              <c:delete val="1"/>
              <c:extLst>
                <c:ext xmlns:c15="http://schemas.microsoft.com/office/drawing/2012/chart" uri="{CE6537A1-D6FC-4f65-9D91-7224C49458BB}"/>
                <c:ext xmlns:c16="http://schemas.microsoft.com/office/drawing/2014/chart" uri="{C3380CC4-5D6E-409C-BE32-E72D297353CC}">
                  <c16:uniqueId val="{0000000E-E7A2-4FE4-B207-E8D793F655F4}"/>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7A2-4FE4-B207-E8D793F655F4}"/>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7A2-4FE4-B207-E8D793F655F4}"/>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7A2-4FE4-B207-E8D793F655F4}"/>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7A2-4FE4-B207-E8D793F655F4}"/>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E7A2-4FE4-B207-E8D793F655F4}"/>
            </c:ext>
          </c:extLst>
        </c:ser>
        <c:dLbls>
          <c:showLegendKey val="0"/>
          <c:showVal val="1"/>
          <c:showCatName val="0"/>
          <c:showSerName val="0"/>
          <c:showPercent val="0"/>
          <c:showBubbleSize val="0"/>
        </c:dLbls>
        <c:axId val="3"/>
        <c:axId val="2"/>
      </c:scatterChart>
      <c:valAx>
        <c:axId val="3"/>
        <c:scaling>
          <c:orientation val="maxMin"/>
          <c:max val="12"/>
          <c:min val="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7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63090444313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岡山県浅口市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元利償還金等</a:t>
          </a:r>
          <a:r>
            <a:rPr kumimoji="1" lang="en-US" altLang="ja-JP" sz="1400">
              <a:latin typeface="ＭＳ ゴシック"/>
              <a:ea typeface="ＭＳ ゴシック"/>
            </a:rPr>
            <a:t>(A)</a:t>
          </a:r>
          <a:r>
            <a:rPr kumimoji="1" lang="ja-JP" altLang="en-US" sz="1400">
              <a:latin typeface="ＭＳ ゴシック"/>
              <a:ea typeface="ＭＳ ゴシック"/>
            </a:rPr>
            <a:t>は、旧合併特例事業債の償還額が増加したものの、下水道会計の公営企業会計化による準元利償還金算入額の減により、公営企業債等繰入額が減少したため、令和2年度は減少した。</a:t>
          </a:r>
          <a:endParaRPr kumimoji="1" lang="en-US" altLang="ja-JP" sz="1400">
            <a:latin typeface="ＭＳ ゴシック"/>
            <a:ea typeface="ＭＳ ゴシック"/>
          </a:endParaRPr>
        </a:p>
        <a:p>
          <a:r>
            <a:rPr kumimoji="1" lang="ja-JP" altLang="en-US" sz="1400">
              <a:latin typeface="ＭＳ ゴシック"/>
              <a:ea typeface="ＭＳ ゴシック"/>
            </a:rPr>
            <a:t>　起債の借入に当たっては交付税算入率の高い起債を選んで計画的に行っており、臨時財政対策債</a:t>
          </a:r>
          <a:r>
            <a:rPr kumimoji="1" lang="en-US" altLang="ja-JP" sz="1400">
              <a:latin typeface="ＭＳ ゴシック"/>
              <a:ea typeface="ＭＳ ゴシック"/>
            </a:rPr>
            <a:t>100</a:t>
          </a:r>
          <a:r>
            <a:rPr kumimoji="1" lang="ja-JP" altLang="en-US" sz="1400">
              <a:latin typeface="ＭＳ ゴシック"/>
              <a:ea typeface="ＭＳ ゴシック"/>
            </a:rPr>
            <a:t>％、旧合併特例事業債は</a:t>
          </a:r>
          <a:r>
            <a:rPr kumimoji="1" lang="en-US" altLang="ja-JP" sz="1400">
              <a:latin typeface="ＭＳ ゴシック"/>
              <a:ea typeface="ＭＳ ゴシック"/>
            </a:rPr>
            <a:t>70</a:t>
          </a:r>
          <a:r>
            <a:rPr kumimoji="1" lang="ja-JP" altLang="en-US" sz="1400">
              <a:latin typeface="ＭＳ ゴシック"/>
              <a:ea typeface="ＭＳ ゴシック"/>
            </a:rPr>
            <a:t>％の交付税措置があり算入公債費等</a:t>
          </a:r>
          <a:r>
            <a:rPr kumimoji="1" lang="en-US" altLang="ja-JP" sz="1400">
              <a:latin typeface="ＭＳ ゴシック"/>
              <a:ea typeface="ＭＳ ゴシック"/>
            </a:rPr>
            <a:t>(B)</a:t>
          </a:r>
          <a:r>
            <a:rPr kumimoji="1" lang="ja-JP" altLang="en-US" sz="1400">
              <a:latin typeface="ＭＳ ゴシック"/>
              <a:ea typeface="ＭＳ ゴシック"/>
            </a:rPr>
            <a:t>に計上されている。</a:t>
          </a:r>
          <a:endParaRPr kumimoji="1" lang="en-US" altLang="ja-JP" sz="1400">
            <a:latin typeface="ＭＳ ゴシック"/>
            <a:ea typeface="ＭＳ ゴシック"/>
          </a:endParaRPr>
        </a:p>
        <a:p>
          <a:r>
            <a:rPr kumimoji="1" lang="ja-JP" altLang="en-US" sz="1400">
              <a:latin typeface="ＭＳ ゴシック"/>
              <a:ea typeface="ＭＳ ゴシック"/>
            </a:rPr>
            <a:t>　今後も適量・適切な事業実施により実質公債費比率の抑制を図る。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数値なし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岡山県浅口市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a:t>
          </a:r>
          <a:r>
            <a:rPr kumimoji="1" lang="en-US" altLang="ja-JP" sz="1400">
              <a:latin typeface="ＭＳ ゴシック"/>
              <a:ea typeface="ＭＳ ゴシック"/>
            </a:rPr>
            <a:t>(A)</a:t>
          </a:r>
          <a:r>
            <a:rPr kumimoji="1" lang="ja-JP" altLang="en-US" sz="1400">
              <a:latin typeface="ＭＳ ゴシック"/>
              <a:ea typeface="ＭＳ ゴシック"/>
            </a:rPr>
            <a:t>は令和元年度と比較し、下水道事業債残高の減及び下水道会計の公営企業会計化による準元利償還金算入額の減により、公営企業債等繰入見込額が減少したため、全体として減少している。</a:t>
          </a:r>
          <a:endParaRPr kumimoji="1" lang="en-US" altLang="ja-JP" sz="1400">
            <a:latin typeface="ＭＳ ゴシック"/>
            <a:ea typeface="ＭＳ ゴシック"/>
          </a:endParaRPr>
        </a:p>
        <a:p>
          <a:r>
            <a:rPr kumimoji="1" lang="ja-JP" altLang="en-US" sz="1400">
              <a:latin typeface="ＭＳ ゴシック"/>
              <a:ea typeface="ＭＳ ゴシック"/>
            </a:rPr>
            <a:t>　充当可能財源等</a:t>
          </a:r>
          <a:r>
            <a:rPr kumimoji="1" lang="en-US" altLang="ja-JP" sz="1400">
              <a:latin typeface="ＭＳ ゴシック"/>
              <a:ea typeface="ＭＳ ゴシック"/>
            </a:rPr>
            <a:t>(B)</a:t>
          </a:r>
          <a:r>
            <a:rPr kumimoji="1" lang="ja-JP" altLang="en-US" sz="1400">
              <a:latin typeface="ＭＳ ゴシック"/>
              <a:ea typeface="ＭＳ ゴシック"/>
            </a:rPr>
            <a:t>は令和元年度と比較し、充当可能基金は増加したものの、下水道事業債、臨時財政対策債等の償還が進み、地方債の現在高が減少したことにより基準財政需要額算入見込額が減少したため、全体では減少している。</a:t>
          </a:r>
          <a:endParaRPr kumimoji="1" lang="en-US" altLang="ja-JP" sz="1400">
            <a:latin typeface="ＭＳ ゴシック"/>
            <a:ea typeface="ＭＳ ゴシック"/>
          </a:endParaRPr>
        </a:p>
        <a:p>
          <a:r>
            <a:rPr kumimoji="1" lang="ja-JP" altLang="en-US" sz="1400">
              <a:latin typeface="ＭＳ ゴシック"/>
              <a:ea typeface="ＭＳ ゴシック"/>
            </a:rPr>
            <a:t>　充当可能財源等</a:t>
          </a:r>
          <a:r>
            <a:rPr kumimoji="1" lang="en-US" altLang="ja-JP" sz="1400">
              <a:latin typeface="ＭＳ ゴシック"/>
              <a:ea typeface="ＭＳ ゴシック"/>
            </a:rPr>
            <a:t>(B)が</a:t>
          </a:r>
          <a:r>
            <a:rPr kumimoji="1" lang="ja-JP" altLang="en-US" sz="1400">
              <a:latin typeface="ＭＳ ゴシック"/>
              <a:ea typeface="ＭＳ ゴシック"/>
            </a:rPr>
            <a:t>将来負担額</a:t>
          </a:r>
          <a:r>
            <a:rPr kumimoji="1" lang="en-US" altLang="ja-JP" sz="1400">
              <a:latin typeface="ＭＳ ゴシック"/>
              <a:ea typeface="ＭＳ ゴシック"/>
            </a:rPr>
            <a:t>(A)を上回っている。</a:t>
          </a:r>
        </a:p>
        <a:p>
          <a:r>
            <a:rPr kumimoji="1" lang="ja-JP" altLang="en-US" sz="1400">
              <a:latin typeface="ＭＳ ゴシック"/>
              <a:ea typeface="ＭＳ ゴシック"/>
            </a:rPr>
            <a:t>　今後も後世への負担を少しでも軽減するよう、新規に発行する地方債の抑制を行うとともに、交付税措置の高い地方債を選択し、計画的な借入を行うことにより、財政の健全化を図る。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岡山県浅口市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（増減理由）</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歳計余剰金（</a:t>
          </a:r>
          <a:r>
            <a:rPr kumimoji="1" lang="en-US" altLang="ja-JP" sz="1400">
              <a:solidFill>
                <a:schemeClr val="dk1"/>
              </a:solidFill>
              <a:effectLst/>
              <a:latin typeface="ＭＳ ゴシック"/>
              <a:ea typeface="ＭＳ ゴシック"/>
              <a:cs typeface="+mn-cs"/>
            </a:rPr>
            <a:t>5</a:t>
          </a:r>
          <a:r>
            <a:rPr kumimoji="1" lang="ja-JP" altLang="en-US" sz="1400">
              <a:solidFill>
                <a:schemeClr val="dk1"/>
              </a:solidFill>
              <a:effectLst/>
              <a:latin typeface="ＭＳ ゴシック"/>
              <a:ea typeface="ＭＳ ゴシック"/>
              <a:cs typeface="+mn-cs"/>
            </a:rPr>
            <a:t>億8千万円）等を財政調整基金へ積み立てた一方、財源不足等に対応するため、財政調整基金から取り崩し（8億2千万円）を行ったことにより、財政調整基金は減少している。しかし、教育の充実及び振興を図るためなど複数の基金に積立を行ったため、基金全体としては増加している。</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基金の使途の明確化を図るために、財政調整基金に限らず、個々の特定目的基金に積み立てていくことを予定している。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・合併振興基金：市民の一体感の醸成又は地域ごとの個性ある振興を図る</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・まちづくり基金：活力あるまちづくり及び地域づくりを推進する</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・学校施設等整備基金：学校施設等の整備を図る</a:t>
          </a:r>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・文化振興基金：</a:t>
          </a:r>
          <a:r>
            <a:rPr kumimoji="1" lang="ja-JP" altLang="en-US" sz="1400">
              <a:solidFill>
                <a:schemeClr val="dk1"/>
              </a:solidFill>
              <a:effectLst/>
              <a:latin typeface="ＭＳ ゴシック"/>
              <a:ea typeface="ＭＳ ゴシック"/>
              <a:cs typeface="+mn-cs"/>
            </a:rPr>
            <a:t>今後の整備事業等のため</a:t>
          </a:r>
          <a:r>
            <a:rPr kumimoji="1" lang="en-US" altLang="ja-JP" sz="1400">
              <a:solidFill>
                <a:schemeClr val="dk1"/>
              </a:solidFill>
              <a:effectLst/>
              <a:latin typeface="ＭＳ ゴシック"/>
              <a:ea typeface="ＭＳ ゴシック"/>
              <a:cs typeface="+mn-cs"/>
            </a:rPr>
            <a:t>1</a:t>
          </a:r>
          <a:r>
            <a:rPr kumimoji="1" lang="ja-JP" altLang="en-US" sz="1400">
              <a:solidFill>
                <a:schemeClr val="dk1"/>
              </a:solidFill>
              <a:effectLst/>
              <a:latin typeface="ＭＳ ゴシック"/>
              <a:ea typeface="ＭＳ ゴシック"/>
              <a:cs typeface="+mn-cs"/>
            </a:rPr>
            <a:t>億円を積み立てたことにより増加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・都市公園等施設整備基金：</a:t>
          </a:r>
          <a:r>
            <a:rPr kumimoji="1" lang="ja-JP" altLang="en-US" sz="1400">
              <a:solidFill>
                <a:schemeClr val="dk1"/>
              </a:solidFill>
              <a:effectLst/>
              <a:latin typeface="ＭＳ ゴシック"/>
              <a:ea typeface="ＭＳ ゴシック"/>
              <a:cs typeface="+mn-cs"/>
            </a:rPr>
            <a:t>今後の整備事業のため</a:t>
          </a:r>
          <a:r>
            <a:rPr kumimoji="1" lang="en-US" altLang="ja-JP" sz="1400">
              <a:solidFill>
                <a:schemeClr val="dk1"/>
              </a:solidFill>
              <a:effectLst/>
              <a:latin typeface="ＭＳ ゴシック"/>
              <a:ea typeface="ＭＳ ゴシック"/>
              <a:cs typeface="+mn-cs"/>
            </a:rPr>
            <a:t>1</a:t>
          </a:r>
          <a:r>
            <a:rPr kumimoji="1" lang="ja-JP" altLang="en-US" sz="1400">
              <a:solidFill>
                <a:schemeClr val="dk1"/>
              </a:solidFill>
              <a:effectLst/>
              <a:latin typeface="ＭＳ ゴシック"/>
              <a:ea typeface="ＭＳ ゴシック"/>
              <a:cs typeface="+mn-cs"/>
            </a:rPr>
            <a:t>億円を積み立てたことにより増加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・住吉満教育基金：</a:t>
          </a:r>
          <a:r>
            <a:rPr kumimoji="1" lang="ja-JP" altLang="en-US" sz="1400">
              <a:solidFill>
                <a:schemeClr val="dk1"/>
              </a:solidFill>
              <a:effectLst/>
              <a:latin typeface="ＭＳ ゴシック"/>
              <a:ea typeface="ＭＳ ゴシック"/>
              <a:cs typeface="+mn-cs"/>
            </a:rPr>
            <a:t>教育の充実及び振興を図るため1億円を積み立て、小学校施設改修事業等（3百万円）に充当したため増加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kumimoji="1" lang="ja-JP" altLang="en-US" sz="1400">
              <a:solidFill>
                <a:schemeClr val="dk1"/>
              </a:solidFill>
              <a:effectLst/>
              <a:latin typeface="ＭＳ ゴシック"/>
              <a:ea typeface="ＭＳ ゴシック"/>
              <a:cs typeface="+mn-cs"/>
            </a:rPr>
            <a:t>学校施設等整備基金：GIGAスクール事業（3千8百万円）、中学校テニスコート人工芝張替事業（9百万円）に充当したことによる減少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・社会体育施設整備基金：社会体育施設の老朽化に伴う維持補修費等の増加に備え、令和3年度に</a:t>
          </a:r>
          <a:r>
            <a:rPr kumimoji="1" lang="en-US" altLang="ja-JP" sz="1400">
              <a:solidFill>
                <a:schemeClr val="dk1"/>
              </a:solidFill>
              <a:effectLst/>
              <a:latin typeface="ＭＳ ゴシック"/>
              <a:ea typeface="ＭＳ ゴシック"/>
              <a:cs typeface="+mn-cs"/>
            </a:rPr>
            <a:t>1</a:t>
          </a:r>
          <a:r>
            <a:rPr kumimoji="1" lang="ja-JP" altLang="en-US" sz="1400">
              <a:solidFill>
                <a:schemeClr val="dk1"/>
              </a:solidFill>
              <a:effectLst/>
              <a:latin typeface="ＭＳ ゴシック"/>
              <a:ea typeface="ＭＳ ゴシック"/>
              <a:cs typeface="+mn-cs"/>
            </a:rPr>
            <a:t>億円を積立予定</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・学校施設等整備基金：学校施設等の老朽化に伴う維持補修費等の増加に備え、令和3年度に</a:t>
          </a:r>
          <a:r>
            <a:rPr kumimoji="1" lang="en-US" altLang="ja-JP" sz="1400">
              <a:solidFill>
                <a:schemeClr val="dk1"/>
              </a:solidFill>
              <a:effectLst/>
              <a:latin typeface="ＭＳ ゴシック"/>
              <a:ea typeface="ＭＳ ゴシック"/>
              <a:cs typeface="+mn-cs"/>
            </a:rPr>
            <a:t>1</a:t>
          </a:r>
          <a:r>
            <a:rPr kumimoji="1" lang="ja-JP" altLang="en-US" sz="1400">
              <a:solidFill>
                <a:schemeClr val="dk1"/>
              </a:solidFill>
              <a:effectLst/>
              <a:latin typeface="ＭＳ ゴシック"/>
              <a:ea typeface="ＭＳ ゴシック"/>
              <a:cs typeface="+mn-cs"/>
            </a:rPr>
            <a:t>億円を積立予定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歳計余剰金（</a:t>
          </a:r>
          <a:r>
            <a:rPr kumimoji="1" lang="en-US" altLang="ja-JP" sz="1400">
              <a:solidFill>
                <a:schemeClr val="dk1"/>
              </a:solidFill>
              <a:effectLst/>
              <a:latin typeface="ＭＳ ゴシック"/>
              <a:ea typeface="ＭＳ ゴシック"/>
              <a:cs typeface="+mn-cs"/>
            </a:rPr>
            <a:t>5</a:t>
          </a:r>
          <a:r>
            <a:rPr kumimoji="1" lang="ja-JP" altLang="en-US" sz="1400">
              <a:solidFill>
                <a:schemeClr val="dk1"/>
              </a:solidFill>
              <a:effectLst/>
              <a:latin typeface="ＭＳ ゴシック"/>
              <a:ea typeface="ＭＳ ゴシック"/>
              <a:cs typeface="+mn-cs"/>
            </a:rPr>
            <a:t>億8千万円）等を積み立てた一方、財源不足等に対応するため、取り崩し（8億2千万円）を行ったことにより、減少している。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普通交付税の合併算定替による特例措置が令和</a:t>
          </a:r>
          <a:r>
            <a:rPr kumimoji="1" lang="en-US" altLang="ja-JP" sz="1400">
              <a:solidFill>
                <a:schemeClr val="dk1"/>
              </a:solidFill>
              <a:effectLst/>
              <a:latin typeface="ＭＳ ゴシック"/>
              <a:ea typeface="ＭＳ ゴシック"/>
              <a:cs typeface="+mn-cs"/>
            </a:rPr>
            <a:t>2</a:t>
          </a:r>
          <a:r>
            <a:rPr kumimoji="1" lang="ja-JP" altLang="en-US" sz="1400">
              <a:solidFill>
                <a:schemeClr val="dk1"/>
              </a:solidFill>
              <a:effectLst/>
              <a:latin typeface="ＭＳ ゴシック"/>
              <a:ea typeface="ＭＳ ゴシック"/>
              <a:cs typeface="+mn-cs"/>
            </a:rPr>
            <a:t>年度をもって終了し、公共施設等の老朽化対策に係る経費の増大、社会保障関係経費の増大も見込まれる。</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こうした状況を踏まえると、今後、取り崩し額の増加は避けられないため、基金運用による利息収入等積立額を確保しつつ、財政運営に支障がでないよう残高の確保を図っていく。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（増減理由）</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基金運用利息を積み立てたことにより増加している。</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平成</a:t>
          </a:r>
          <a:r>
            <a:rPr kumimoji="1" lang="en-US" altLang="ja-JP" sz="1400">
              <a:solidFill>
                <a:schemeClr val="dk1"/>
              </a:solidFill>
              <a:effectLst/>
              <a:latin typeface="ＭＳ ゴシック"/>
              <a:ea typeface="ＭＳ ゴシック"/>
              <a:cs typeface="+mn-cs"/>
            </a:rPr>
            <a:t>24</a:t>
          </a:r>
          <a:r>
            <a:rPr kumimoji="1" lang="ja-JP" altLang="en-US" sz="1400">
              <a:solidFill>
                <a:schemeClr val="dk1"/>
              </a:solidFill>
              <a:effectLst/>
              <a:latin typeface="ＭＳ ゴシック"/>
              <a:ea typeface="ＭＳ ゴシック"/>
              <a:cs typeface="+mn-cs"/>
            </a:rPr>
            <a:t>年度に公的資金補償金免除繰上償還制度を活用し、公債費負担の軽減を図ったところである。今後も繰上償還等に備え、積み立てを行っていく。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DD19BB9F-E6BB-4107-8B64-5F8DE37F5A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92A2C6BB-05D6-40FF-80B1-95B01FF889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22A8DAA9-C8BC-4C2D-923F-ED355E80DB7B}"/>
            </a:ext>
          </a:extLst>
        </xdr:cNvPr>
        <xdr:cNvSpPr/>
      </xdr:nvSpPr>
      <xdr:spPr>
        <a:xfrm>
          <a:off x="16863060" y="9174480"/>
          <a:ext cx="134112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03306DC8-CEA4-4CD7-A642-C6E162667B5D}"/>
            </a:ext>
          </a:extLst>
        </xdr:cNvPr>
        <xdr:cNvSpPr/>
      </xdr:nvSpPr>
      <xdr:spPr>
        <a:xfrm>
          <a:off x="16863060" y="12900660"/>
          <a:ext cx="134112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6" name="正方形/長方形 5">
          <a:extLst>
            <a:ext uri="{FF2B5EF4-FFF2-40B4-BE49-F238E27FC236}">
              <a16:creationId xmlns:a16="http://schemas.microsoft.com/office/drawing/2014/main" id="{0B4D5172-99DC-42C5-B3E4-6DAB2B1AE383}"/>
            </a:ext>
          </a:extLst>
        </xdr:cNvPr>
        <xdr:cNvSpPr/>
      </xdr:nvSpPr>
      <xdr:spPr>
        <a:xfrm>
          <a:off x="355600" y="64135"/>
          <a:ext cx="11139805"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7" name="正方形/長方形 6">
          <a:extLst>
            <a:ext uri="{FF2B5EF4-FFF2-40B4-BE49-F238E27FC236}">
              <a16:creationId xmlns:a16="http://schemas.microsoft.com/office/drawing/2014/main" id="{E2D68103-1B0D-4F33-9A32-541ED1D813EE}"/>
            </a:ext>
          </a:extLst>
        </xdr:cNvPr>
        <xdr:cNvSpPr/>
      </xdr:nvSpPr>
      <xdr:spPr>
        <a:xfrm>
          <a:off x="15013305" y="189230"/>
          <a:ext cx="34734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8" name="正方形/長方形 7">
          <a:extLst>
            <a:ext uri="{FF2B5EF4-FFF2-40B4-BE49-F238E27FC236}">
              <a16:creationId xmlns:a16="http://schemas.microsoft.com/office/drawing/2014/main" id="{96E53337-BBF6-4BC1-B325-065ED7BC3F00}"/>
            </a:ext>
          </a:extLst>
        </xdr:cNvPr>
        <xdr:cNvSpPr/>
      </xdr:nvSpPr>
      <xdr:spPr>
        <a:xfrm>
          <a:off x="15015845" y="215265"/>
          <a:ext cx="345186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9" name="正方形/長方形 8">
          <a:extLst>
            <a:ext uri="{FF2B5EF4-FFF2-40B4-BE49-F238E27FC236}">
              <a16:creationId xmlns:a16="http://schemas.microsoft.com/office/drawing/2014/main" id="{3FDB6185-0194-4ED7-8B0B-02F0533C3768}"/>
            </a:ext>
          </a:extLst>
        </xdr:cNvPr>
        <xdr:cNvSpPr/>
      </xdr:nvSpPr>
      <xdr:spPr>
        <a:xfrm>
          <a:off x="15041245" y="240665"/>
          <a:ext cx="3394710" cy="4438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岡山県浅口市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0" name="正方形/長方形 9">
          <a:extLst>
            <a:ext uri="{FF2B5EF4-FFF2-40B4-BE49-F238E27FC236}">
              <a16:creationId xmlns:a16="http://schemas.microsoft.com/office/drawing/2014/main" id="{5D12EE00-4A24-46D0-B3EA-3B225535ABA3}"/>
            </a:ext>
          </a:extLst>
        </xdr:cNvPr>
        <xdr:cNvSpPr/>
      </xdr:nvSpPr>
      <xdr:spPr>
        <a:xfrm>
          <a:off x="12539345" y="189230"/>
          <a:ext cx="234061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1" name="正方形/長方形 10">
          <a:extLst>
            <a:ext uri="{FF2B5EF4-FFF2-40B4-BE49-F238E27FC236}">
              <a16:creationId xmlns:a16="http://schemas.microsoft.com/office/drawing/2014/main" id="{C013760A-9719-4231-94F9-CBDFE614885E}"/>
            </a:ext>
          </a:extLst>
        </xdr:cNvPr>
        <xdr:cNvSpPr/>
      </xdr:nvSpPr>
      <xdr:spPr>
        <a:xfrm>
          <a:off x="12564745" y="215265"/>
          <a:ext cx="229616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2" name="正方形/長方形 11">
          <a:extLst>
            <a:ext uri="{FF2B5EF4-FFF2-40B4-BE49-F238E27FC236}">
              <a16:creationId xmlns:a16="http://schemas.microsoft.com/office/drawing/2014/main" id="{B19AD7E3-3F62-4E3B-9F02-9B9C24FC305E}"/>
            </a:ext>
          </a:extLst>
        </xdr:cNvPr>
        <xdr:cNvSpPr/>
      </xdr:nvSpPr>
      <xdr:spPr>
        <a:xfrm>
          <a:off x="12590145" y="240665"/>
          <a:ext cx="2261870" cy="45656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DF85A013-7A22-4BAA-BA5C-6D2956537BF1}"/>
            </a:ext>
          </a:extLst>
        </xdr:cNvPr>
        <xdr:cNvSpPr/>
      </xdr:nvSpPr>
      <xdr:spPr>
        <a:xfrm>
          <a:off x="436880" y="883920"/>
          <a:ext cx="8879205" cy="17430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858C6D01-76D1-4075-834B-C468A950EF6E}"/>
            </a:ext>
          </a:extLst>
        </xdr:cNvPr>
        <xdr:cNvSpPr/>
      </xdr:nvSpPr>
      <xdr:spPr>
        <a:xfrm>
          <a:off x="558165" y="915670"/>
          <a:ext cx="1214120" cy="16795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222CA116-E97F-4FBE-B41E-89E909805813}"/>
            </a:ext>
          </a:extLst>
        </xdr:cNvPr>
        <xdr:cNvSpPr/>
      </xdr:nvSpPr>
      <xdr:spPr>
        <a:xfrm>
          <a:off x="1731645" y="915670"/>
          <a:ext cx="1173480" cy="16795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33,965
33,640
66.46
19,681,627
18,547,651
1,097,792
9,571,500
12,926,560</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06DA00B6-F4D1-44B7-82B4-374EBB57204F}"/>
            </a:ext>
          </a:extLst>
        </xdr:cNvPr>
        <xdr:cNvSpPr/>
      </xdr:nvSpPr>
      <xdr:spPr>
        <a:xfrm>
          <a:off x="2905125" y="915670"/>
          <a:ext cx="1341120" cy="16795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AB5ED195-30E8-413B-B6E9-6F22C0216DA2}"/>
            </a:ext>
          </a:extLst>
        </xdr:cNvPr>
        <xdr:cNvSpPr/>
      </xdr:nvSpPr>
      <xdr:spPr>
        <a:xfrm>
          <a:off x="4246245" y="934720"/>
          <a:ext cx="1780540"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43A44474-46D2-4220-828F-8B10EDB52A17}"/>
            </a:ext>
          </a:extLst>
        </xdr:cNvPr>
        <xdr:cNvSpPr/>
      </xdr:nvSpPr>
      <xdr:spPr>
        <a:xfrm>
          <a:off x="6026785" y="934720"/>
          <a:ext cx="1109980"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10.1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FD9DEE92-35A5-4EC3-BB06-76234DF86758}"/>
            </a:ext>
          </a:extLst>
        </xdr:cNvPr>
        <xdr:cNvSpPr/>
      </xdr:nvSpPr>
      <xdr:spPr>
        <a:xfrm>
          <a:off x="7200265" y="947420"/>
          <a:ext cx="566420"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30A8B85C-50CF-4F5B-ABCA-13C6BD7498BA}"/>
            </a:ext>
          </a:extLst>
        </xdr:cNvPr>
        <xdr:cNvSpPr/>
      </xdr:nvSpPr>
      <xdr:spPr>
        <a:xfrm>
          <a:off x="4246245" y="1693545"/>
          <a:ext cx="17805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EC9F50D8-C19B-4D75-A4E4-094C31FF9DDE}"/>
            </a:ext>
          </a:extLst>
        </xdr:cNvPr>
        <xdr:cNvSpPr/>
      </xdr:nvSpPr>
      <xdr:spPr>
        <a:xfrm>
          <a:off x="6090285" y="1693545"/>
          <a:ext cx="32258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DCD76E48-61C9-4EA5-8BD9-B28518CD8442}"/>
            </a:ext>
          </a:extLst>
        </xdr:cNvPr>
        <xdr:cNvSpPr/>
      </xdr:nvSpPr>
      <xdr:spPr>
        <a:xfrm>
          <a:off x="9765665" y="883920"/>
          <a:ext cx="1341120" cy="124650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9C990D39-9340-4E5D-B798-949E92C3252A}"/>
            </a:ext>
          </a:extLst>
        </xdr:cNvPr>
        <xdr:cNvSpPr/>
      </xdr:nvSpPr>
      <xdr:spPr>
        <a:xfrm>
          <a:off x="9987915" y="947420"/>
          <a:ext cx="117348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2FFB0DA0-CBFD-4012-A1B5-DEDEC1B7E1FE}"/>
            </a:ext>
          </a:extLst>
        </xdr:cNvPr>
        <xdr:cNvSpPr/>
      </xdr:nvSpPr>
      <xdr:spPr>
        <a:xfrm>
          <a:off x="9987915" y="1210310"/>
          <a:ext cx="117348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9A452F11-4D6D-43FD-BBC9-3B7681229A53}"/>
            </a:ext>
          </a:extLst>
        </xdr:cNvPr>
        <xdr:cNvSpPr/>
      </xdr:nvSpPr>
      <xdr:spPr>
        <a:xfrm>
          <a:off x="9987915" y="1545590"/>
          <a:ext cx="1292860" cy="635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6" name="直線コネクタ 25">
          <a:extLst>
            <a:ext uri="{FF2B5EF4-FFF2-40B4-BE49-F238E27FC236}">
              <a16:creationId xmlns:a16="http://schemas.microsoft.com/office/drawing/2014/main" id="{622B480F-6505-438B-BB17-82E241C0B970}"/>
            </a:ext>
          </a:extLst>
        </xdr:cNvPr>
        <xdr:cNvCxnSpPr/>
      </xdr:nvCxnSpPr>
      <xdr:spPr>
        <a:xfrm flipH="1">
          <a:off x="9825355" y="1036320"/>
          <a:ext cx="1866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7" name="楕円 26">
          <a:extLst>
            <a:ext uri="{FF2B5EF4-FFF2-40B4-BE49-F238E27FC236}">
              <a16:creationId xmlns:a16="http://schemas.microsoft.com/office/drawing/2014/main" id="{B1D18678-1880-461F-9E43-9C4E21B11435}"/>
            </a:ext>
          </a:extLst>
        </xdr:cNvPr>
        <xdr:cNvSpPr/>
      </xdr:nvSpPr>
      <xdr:spPr>
        <a:xfrm>
          <a:off x="9879330" y="99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5F7A2393-1374-4BF3-A2DD-F76FC53EEFFF}"/>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E8A2F51B-03D0-4CA7-9EF5-082F99BF4B96}"/>
            </a:ext>
          </a:extLst>
        </xdr:cNvPr>
        <xdr:cNvCxnSpPr/>
      </xdr:nvCxnSpPr>
      <xdr:spPr>
        <a:xfrm>
          <a:off x="9923780" y="154559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0" name="直線コネクタ 29">
          <a:extLst>
            <a:ext uri="{FF2B5EF4-FFF2-40B4-BE49-F238E27FC236}">
              <a16:creationId xmlns:a16="http://schemas.microsoft.com/office/drawing/2014/main" id="{4D5871C3-6924-41BF-85BC-872BC726118B}"/>
            </a:ext>
          </a:extLst>
        </xdr:cNvPr>
        <xdr:cNvCxnSpPr/>
      </xdr:nvCxnSpPr>
      <xdr:spPr>
        <a:xfrm>
          <a:off x="9844405" y="1545590"/>
          <a:ext cx="1485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B487840C-7F64-44BE-B4E1-778705EBA7AC}"/>
            </a:ext>
          </a:extLst>
        </xdr:cNvPr>
        <xdr:cNvCxnSpPr/>
      </xdr:nvCxnSpPr>
      <xdr:spPr>
        <a:xfrm flipV="1">
          <a:off x="9923780" y="177927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2638FC55-4A49-4FAA-99F8-36F0DAF98D48}"/>
            </a:ext>
          </a:extLst>
        </xdr:cNvPr>
        <xdr:cNvCxnSpPr/>
      </xdr:nvCxnSpPr>
      <xdr:spPr>
        <a:xfrm>
          <a:off x="9844405" y="1918335"/>
          <a:ext cx="1485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3" name="テキスト ボックス 32">
          <a:extLst>
            <a:ext uri="{FF2B5EF4-FFF2-40B4-BE49-F238E27FC236}">
              <a16:creationId xmlns:a16="http://schemas.microsoft.com/office/drawing/2014/main" id="{E96818B8-5DF6-47CB-BCAA-A41D8258B2BD}"/>
            </a:ext>
          </a:extLst>
        </xdr:cNvPr>
        <xdr:cNvSpPr txBox="1"/>
      </xdr:nvSpPr>
      <xdr:spPr>
        <a:xfrm>
          <a:off x="419100" y="2724785"/>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4" name="テキスト ボックス 33">
          <a:extLst>
            <a:ext uri="{FF2B5EF4-FFF2-40B4-BE49-F238E27FC236}">
              <a16:creationId xmlns:a16="http://schemas.microsoft.com/office/drawing/2014/main" id="{3A4CDAF9-F6FA-4242-B04E-76A552135A88}"/>
            </a:ext>
          </a:extLst>
        </xdr:cNvPr>
        <xdr:cNvSpPr txBox="1"/>
      </xdr:nvSpPr>
      <xdr:spPr>
        <a:xfrm>
          <a:off x="419100" y="2962275"/>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5" name="テキスト ボックス 34">
          <a:extLst>
            <a:ext uri="{FF2B5EF4-FFF2-40B4-BE49-F238E27FC236}">
              <a16:creationId xmlns:a16="http://schemas.microsoft.com/office/drawing/2014/main" id="{432C162F-6DBD-426A-B6D4-4E9B93B181B1}"/>
            </a:ext>
          </a:extLst>
        </xdr:cNvPr>
        <xdr:cNvSpPr txBox="1"/>
      </xdr:nvSpPr>
      <xdr:spPr>
        <a:xfrm>
          <a:off x="419100" y="3195955"/>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6" name="テキスト ボックス 35">
          <a:extLst>
            <a:ext uri="{FF2B5EF4-FFF2-40B4-BE49-F238E27FC236}">
              <a16:creationId xmlns:a16="http://schemas.microsoft.com/office/drawing/2014/main" id="{C5625EC4-7AD2-49A4-BD53-CDAF56A78119}"/>
            </a:ext>
          </a:extLst>
        </xdr:cNvPr>
        <xdr:cNvSpPr txBox="1"/>
      </xdr:nvSpPr>
      <xdr:spPr>
        <a:xfrm>
          <a:off x="419100" y="3433445"/>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7175"/>
    <xdr:sp macro="" textlink="">
      <xdr:nvSpPr>
        <xdr:cNvPr id="37" name="テキスト ボックス 36">
          <a:extLst>
            <a:ext uri="{FF2B5EF4-FFF2-40B4-BE49-F238E27FC236}">
              <a16:creationId xmlns:a16="http://schemas.microsoft.com/office/drawing/2014/main" id="{A7A45708-6181-4889-B1FB-15C9EDA646B6}"/>
            </a:ext>
          </a:extLst>
        </xdr:cNvPr>
        <xdr:cNvSpPr txBox="1"/>
      </xdr:nvSpPr>
      <xdr:spPr>
        <a:xfrm>
          <a:off x="419100" y="367157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8" name="正方形/長方形 37">
          <a:extLst>
            <a:ext uri="{FF2B5EF4-FFF2-40B4-BE49-F238E27FC236}">
              <a16:creationId xmlns:a16="http://schemas.microsoft.com/office/drawing/2014/main" id="{6705EA4D-0BC4-4459-96E3-663DD262B586}"/>
            </a:ext>
          </a:extLst>
        </xdr:cNvPr>
        <xdr:cNvSpPr/>
      </xdr:nvSpPr>
      <xdr:spPr>
        <a:xfrm>
          <a:off x="1127125" y="4180205"/>
          <a:ext cx="3738880" cy="291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9" name="正方形/長方形 38">
          <a:extLst>
            <a:ext uri="{FF2B5EF4-FFF2-40B4-BE49-F238E27FC236}">
              <a16:creationId xmlns:a16="http://schemas.microsoft.com/office/drawing/2014/main" id="{182847AA-7629-48D0-B970-91E378A17770}"/>
            </a:ext>
          </a:extLst>
        </xdr:cNvPr>
        <xdr:cNvSpPr/>
      </xdr:nvSpPr>
      <xdr:spPr>
        <a:xfrm>
          <a:off x="1774825" y="4523740"/>
          <a:ext cx="1513840" cy="267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0" name="正方形/長方形 39">
          <a:extLst>
            <a:ext uri="{FF2B5EF4-FFF2-40B4-BE49-F238E27FC236}">
              <a16:creationId xmlns:a16="http://schemas.microsoft.com/office/drawing/2014/main" id="{FADFB512-E62F-401B-883F-CDD4545EB8F5}"/>
            </a:ext>
          </a:extLst>
        </xdr:cNvPr>
        <xdr:cNvSpPr/>
      </xdr:nvSpPr>
      <xdr:spPr>
        <a:xfrm>
          <a:off x="3387090" y="4507230"/>
          <a:ext cx="740410" cy="3009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[ 71.8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55A0C248-5B8F-47B4-90A8-59AB4AFE66A4}"/>
            </a:ext>
          </a:extLst>
        </xdr:cNvPr>
        <xdr:cNvSpPr/>
      </xdr:nvSpPr>
      <xdr:spPr>
        <a:xfrm>
          <a:off x="4815205" y="4294505"/>
          <a:ext cx="134112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BD443DD1-FE89-406A-A3A4-93F9233A5198}"/>
            </a:ext>
          </a:extLst>
        </xdr:cNvPr>
        <xdr:cNvSpPr/>
      </xdr:nvSpPr>
      <xdr:spPr>
        <a:xfrm>
          <a:off x="4815205" y="4471670"/>
          <a:ext cx="13411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6E3F33D1-41C7-4FA8-85C4-5C6A31EA7DB6}"/>
            </a:ext>
          </a:extLst>
        </xdr:cNvPr>
        <xdr:cNvSpPr/>
      </xdr:nvSpPr>
      <xdr:spPr>
        <a:xfrm>
          <a:off x="6156325" y="4294505"/>
          <a:ext cx="134112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123D7D35-12C3-4C94-AC05-545E93BB56C5}"/>
            </a:ext>
          </a:extLst>
        </xdr:cNvPr>
        <xdr:cNvSpPr/>
      </xdr:nvSpPr>
      <xdr:spPr>
        <a:xfrm>
          <a:off x="6156325" y="4471670"/>
          <a:ext cx="13411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7C7130DF-BD25-4C6D-9416-4F3BA3657BBC}"/>
            </a:ext>
          </a:extLst>
        </xdr:cNvPr>
        <xdr:cNvSpPr/>
      </xdr:nvSpPr>
      <xdr:spPr>
        <a:xfrm>
          <a:off x="7624445" y="4294505"/>
          <a:ext cx="134112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265CA483-F7B3-4860-94D8-B28E70E28D63}"/>
            </a:ext>
          </a:extLst>
        </xdr:cNvPr>
        <xdr:cNvSpPr/>
      </xdr:nvSpPr>
      <xdr:spPr>
        <a:xfrm>
          <a:off x="7624445" y="4471670"/>
          <a:ext cx="13411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D4710403-DD18-4D5E-8999-E7AFFFB91E0A}"/>
            </a:ext>
          </a:extLst>
        </xdr:cNvPr>
        <xdr:cNvSpPr/>
      </xdr:nvSpPr>
      <xdr:spPr>
        <a:xfrm>
          <a:off x="1127125" y="4844415"/>
          <a:ext cx="3738880" cy="21132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DAC8871F-C593-4A08-B230-60D2FFC271C7}"/>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303DF634-F3E8-40F0-9986-607FD123AE2C}"/>
            </a:ext>
          </a:extLst>
        </xdr:cNvPr>
        <xdr:cNvSpPr/>
      </xdr:nvSpPr>
      <xdr:spPr>
        <a:xfrm>
          <a:off x="5109845" y="4907915"/>
          <a:ext cx="402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3FC17619-0A74-460D-87AC-B6B542A7E258}"/>
            </a:ext>
          </a:extLst>
        </xdr:cNvPr>
        <xdr:cNvSpPr txBox="1"/>
      </xdr:nvSpPr>
      <xdr:spPr>
        <a:xfrm>
          <a:off x="5163185" y="5128895"/>
          <a:ext cx="4010660" cy="1739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当市では、平成28年度に策定した公共施設等総合管理計画において、公共施設等の将来更新費用を465.6億円削減するという目標を掲げ、公共施設等の総合的かつ計画的な管理を進めている。取得後31年以上経過している施設が56.1%を占めており、公共施設の老朽化が進行しているため、有形固定資産減価償却率が類似団体と比較すると高い水準にあると推測される。資産の老朽化が進み、上昇傾向にある。</a:t>
          </a:r>
        </a:p>
      </xdr:txBody>
    </xdr:sp>
    <xdr:clientData/>
  </xdr:twoCellAnchor>
  <xdr:oneCellAnchor>
    <xdr:from>
      <xdr:col>4</xdr:col>
      <xdr:colOff>174625</xdr:colOff>
      <xdr:row>23</xdr:row>
      <xdr:rowOff>47625</xdr:rowOff>
    </xdr:from>
    <xdr:ext cx="349885" cy="225425"/>
    <xdr:sp macro="" textlink="">
      <xdr:nvSpPr>
        <xdr:cNvPr id="51" name="テキスト ボックス 50">
          <a:extLst>
            <a:ext uri="{FF2B5EF4-FFF2-40B4-BE49-F238E27FC236}">
              <a16:creationId xmlns:a16="http://schemas.microsoft.com/office/drawing/2014/main" id="{9A14010E-761B-4383-A1E5-3C4EE3EBF0D8}"/>
            </a:ext>
          </a:extLst>
        </xdr:cNvPr>
        <xdr:cNvSpPr txBox="1"/>
      </xdr:nvSpPr>
      <xdr:spPr>
        <a:xfrm>
          <a:off x="1104265" y="465772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9A377C1E-D0DA-4C93-AD96-E182A2E46F80}"/>
            </a:ext>
          </a:extLst>
        </xdr:cNvPr>
        <xdr:cNvCxnSpPr/>
      </xdr:nvCxnSpPr>
      <xdr:spPr>
        <a:xfrm>
          <a:off x="1127125" y="6957695"/>
          <a:ext cx="37388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7505" cy="223520"/>
    <xdr:sp macro="" textlink="">
      <xdr:nvSpPr>
        <xdr:cNvPr id="53" name="テキスト ボックス 52">
          <a:extLst>
            <a:ext uri="{FF2B5EF4-FFF2-40B4-BE49-F238E27FC236}">
              <a16:creationId xmlns:a16="http://schemas.microsoft.com/office/drawing/2014/main" id="{269CC21A-A294-40F5-97CA-3885B8FDA88B}"/>
            </a:ext>
          </a:extLst>
        </xdr:cNvPr>
        <xdr:cNvSpPr txBox="1"/>
      </xdr:nvSpPr>
      <xdr:spPr>
        <a:xfrm>
          <a:off x="772795" y="686435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4" name="直線コネクタ 53">
          <a:extLst>
            <a:ext uri="{FF2B5EF4-FFF2-40B4-BE49-F238E27FC236}">
              <a16:creationId xmlns:a16="http://schemas.microsoft.com/office/drawing/2014/main" id="{6EA86434-543A-4150-B85F-289FC4634801}"/>
            </a:ext>
          </a:extLst>
        </xdr:cNvPr>
        <xdr:cNvCxnSpPr/>
      </xdr:nvCxnSpPr>
      <xdr:spPr>
        <a:xfrm>
          <a:off x="1127125" y="6652895"/>
          <a:ext cx="37388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7505" cy="223520"/>
    <xdr:sp macro="" textlink="">
      <xdr:nvSpPr>
        <xdr:cNvPr id="55" name="テキスト ボックス 54">
          <a:extLst>
            <a:ext uri="{FF2B5EF4-FFF2-40B4-BE49-F238E27FC236}">
              <a16:creationId xmlns:a16="http://schemas.microsoft.com/office/drawing/2014/main" id="{3178A299-56D9-4C80-AC4E-DBBBD9508F3F}"/>
            </a:ext>
          </a:extLst>
        </xdr:cNvPr>
        <xdr:cNvSpPr txBox="1"/>
      </xdr:nvSpPr>
      <xdr:spPr>
        <a:xfrm>
          <a:off x="772795" y="656336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6" name="直線コネクタ 55">
          <a:extLst>
            <a:ext uri="{FF2B5EF4-FFF2-40B4-BE49-F238E27FC236}">
              <a16:creationId xmlns:a16="http://schemas.microsoft.com/office/drawing/2014/main" id="{B8A3D2FD-060C-4637-AD84-993D97E0F518}"/>
            </a:ext>
          </a:extLst>
        </xdr:cNvPr>
        <xdr:cNvCxnSpPr/>
      </xdr:nvCxnSpPr>
      <xdr:spPr>
        <a:xfrm>
          <a:off x="1127125" y="6352540"/>
          <a:ext cx="37388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7505" cy="223520"/>
    <xdr:sp macro="" textlink="">
      <xdr:nvSpPr>
        <xdr:cNvPr id="57" name="テキスト ボックス 56">
          <a:extLst>
            <a:ext uri="{FF2B5EF4-FFF2-40B4-BE49-F238E27FC236}">
              <a16:creationId xmlns:a16="http://schemas.microsoft.com/office/drawing/2014/main" id="{C503B9FE-149E-473A-8B01-26E3E1C52801}"/>
            </a:ext>
          </a:extLst>
        </xdr:cNvPr>
        <xdr:cNvSpPr txBox="1"/>
      </xdr:nvSpPr>
      <xdr:spPr>
        <a:xfrm>
          <a:off x="772795" y="626237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8" name="直線コネクタ 57">
          <a:extLst>
            <a:ext uri="{FF2B5EF4-FFF2-40B4-BE49-F238E27FC236}">
              <a16:creationId xmlns:a16="http://schemas.microsoft.com/office/drawing/2014/main" id="{6D61F331-2744-4229-9686-35E74AC9B283}"/>
            </a:ext>
          </a:extLst>
        </xdr:cNvPr>
        <xdr:cNvCxnSpPr/>
      </xdr:nvCxnSpPr>
      <xdr:spPr>
        <a:xfrm>
          <a:off x="1127125" y="6051550"/>
          <a:ext cx="37388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7505" cy="223520"/>
    <xdr:sp macro="" textlink="">
      <xdr:nvSpPr>
        <xdr:cNvPr id="59" name="テキスト ボックス 58">
          <a:extLst>
            <a:ext uri="{FF2B5EF4-FFF2-40B4-BE49-F238E27FC236}">
              <a16:creationId xmlns:a16="http://schemas.microsoft.com/office/drawing/2014/main" id="{1898C883-6954-40CD-846D-321099713CDB}"/>
            </a:ext>
          </a:extLst>
        </xdr:cNvPr>
        <xdr:cNvSpPr txBox="1"/>
      </xdr:nvSpPr>
      <xdr:spPr>
        <a:xfrm>
          <a:off x="772795" y="595757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60" name="直線コネクタ 59">
          <a:extLst>
            <a:ext uri="{FF2B5EF4-FFF2-40B4-BE49-F238E27FC236}">
              <a16:creationId xmlns:a16="http://schemas.microsoft.com/office/drawing/2014/main" id="{C62883AF-303C-4F62-84A1-4C3FD4EBD5C4}"/>
            </a:ext>
          </a:extLst>
        </xdr:cNvPr>
        <xdr:cNvCxnSpPr/>
      </xdr:nvCxnSpPr>
      <xdr:spPr>
        <a:xfrm>
          <a:off x="1127125" y="5750560"/>
          <a:ext cx="37388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7505" cy="223520"/>
    <xdr:sp macro="" textlink="">
      <xdr:nvSpPr>
        <xdr:cNvPr id="61" name="テキスト ボックス 60">
          <a:extLst>
            <a:ext uri="{FF2B5EF4-FFF2-40B4-BE49-F238E27FC236}">
              <a16:creationId xmlns:a16="http://schemas.microsoft.com/office/drawing/2014/main" id="{35790DC5-B836-4CA5-AC34-4BB9A5E6937D}"/>
            </a:ext>
          </a:extLst>
        </xdr:cNvPr>
        <xdr:cNvSpPr txBox="1"/>
      </xdr:nvSpPr>
      <xdr:spPr>
        <a:xfrm>
          <a:off x="772795" y="565658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62" name="直線コネクタ 61">
          <a:extLst>
            <a:ext uri="{FF2B5EF4-FFF2-40B4-BE49-F238E27FC236}">
              <a16:creationId xmlns:a16="http://schemas.microsoft.com/office/drawing/2014/main" id="{5F4D1528-0200-4A37-BEE2-EA7C23BCD132}"/>
            </a:ext>
          </a:extLst>
        </xdr:cNvPr>
        <xdr:cNvCxnSpPr/>
      </xdr:nvCxnSpPr>
      <xdr:spPr>
        <a:xfrm>
          <a:off x="1127125" y="5449570"/>
          <a:ext cx="37388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7505" cy="223520"/>
    <xdr:sp macro="" textlink="">
      <xdr:nvSpPr>
        <xdr:cNvPr id="63" name="テキスト ボックス 62">
          <a:extLst>
            <a:ext uri="{FF2B5EF4-FFF2-40B4-BE49-F238E27FC236}">
              <a16:creationId xmlns:a16="http://schemas.microsoft.com/office/drawing/2014/main" id="{5FD2792F-5DC8-4130-9B6B-73FBE87D5050}"/>
            </a:ext>
          </a:extLst>
        </xdr:cNvPr>
        <xdr:cNvSpPr txBox="1"/>
      </xdr:nvSpPr>
      <xdr:spPr>
        <a:xfrm>
          <a:off x="772795" y="535622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4" name="直線コネクタ 63">
          <a:extLst>
            <a:ext uri="{FF2B5EF4-FFF2-40B4-BE49-F238E27FC236}">
              <a16:creationId xmlns:a16="http://schemas.microsoft.com/office/drawing/2014/main" id="{7193DC0D-5648-4036-8351-9EAD06AA79EB}"/>
            </a:ext>
          </a:extLst>
        </xdr:cNvPr>
        <xdr:cNvCxnSpPr/>
      </xdr:nvCxnSpPr>
      <xdr:spPr>
        <a:xfrm>
          <a:off x="1127125" y="5145405"/>
          <a:ext cx="37388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7505" cy="223520"/>
    <xdr:sp macro="" textlink="">
      <xdr:nvSpPr>
        <xdr:cNvPr id="65" name="テキスト ボックス 64">
          <a:extLst>
            <a:ext uri="{FF2B5EF4-FFF2-40B4-BE49-F238E27FC236}">
              <a16:creationId xmlns:a16="http://schemas.microsoft.com/office/drawing/2014/main" id="{B729B39A-76E5-478F-B9EB-01CC0B9E5B74}"/>
            </a:ext>
          </a:extLst>
        </xdr:cNvPr>
        <xdr:cNvSpPr txBox="1"/>
      </xdr:nvSpPr>
      <xdr:spPr>
        <a:xfrm>
          <a:off x="772795" y="505523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DB4BFEF2-5474-42E4-98DF-C164D1969840}"/>
            </a:ext>
          </a:extLst>
        </xdr:cNvPr>
        <xdr:cNvCxnSpPr/>
      </xdr:nvCxnSpPr>
      <xdr:spPr>
        <a:xfrm>
          <a:off x="1127125" y="4844415"/>
          <a:ext cx="37388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7505" cy="223520"/>
    <xdr:sp macro="" textlink="">
      <xdr:nvSpPr>
        <xdr:cNvPr id="67" name="テキスト ボックス 66">
          <a:extLst>
            <a:ext uri="{FF2B5EF4-FFF2-40B4-BE49-F238E27FC236}">
              <a16:creationId xmlns:a16="http://schemas.microsoft.com/office/drawing/2014/main" id="{680D85C5-6B21-4B52-AE51-B9470316BC67}"/>
            </a:ext>
          </a:extLst>
        </xdr:cNvPr>
        <xdr:cNvSpPr txBox="1"/>
      </xdr:nvSpPr>
      <xdr:spPr>
        <a:xfrm>
          <a:off x="772795" y="475424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64A697B9-C155-4F4E-8BE8-23A87668976C}"/>
            </a:ext>
          </a:extLst>
        </xdr:cNvPr>
        <xdr:cNvSpPr/>
      </xdr:nvSpPr>
      <xdr:spPr>
        <a:xfrm>
          <a:off x="1127125" y="4844415"/>
          <a:ext cx="3738880" cy="21132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64135</xdr:rowOff>
    </xdr:from>
    <xdr:to>
      <xdr:col>23</xdr:col>
      <xdr:colOff>85090</xdr:colOff>
      <xdr:row>35</xdr:row>
      <xdr:rowOff>55880</xdr:rowOff>
    </xdr:to>
    <xdr:cxnSp macro="">
      <xdr:nvCxnSpPr>
        <xdr:cNvPr id="69" name="直線コネクタ 68">
          <a:extLst>
            <a:ext uri="{FF2B5EF4-FFF2-40B4-BE49-F238E27FC236}">
              <a16:creationId xmlns:a16="http://schemas.microsoft.com/office/drawing/2014/main" id="{F2761AAD-2383-4C00-8F2B-C86A50CFD5A8}"/>
            </a:ext>
          </a:extLst>
        </xdr:cNvPr>
        <xdr:cNvCxnSpPr/>
      </xdr:nvCxnSpPr>
      <xdr:spPr>
        <a:xfrm flipV="1">
          <a:off x="4206240" y="5344795"/>
          <a:ext cx="1270" cy="1332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59690</xdr:rowOff>
    </xdr:from>
    <xdr:ext cx="403225" cy="259080"/>
    <xdr:sp macro="" textlink="">
      <xdr:nvSpPr>
        <xdr:cNvPr id="70" name="有形固定資産減価償却率最小値テキスト">
          <a:extLst>
            <a:ext uri="{FF2B5EF4-FFF2-40B4-BE49-F238E27FC236}">
              <a16:creationId xmlns:a16="http://schemas.microsoft.com/office/drawing/2014/main" id="{33176EAF-60EC-447F-A03C-822BB57B813C}"/>
            </a:ext>
          </a:extLst>
        </xdr:cNvPr>
        <xdr:cNvSpPr txBox="1"/>
      </xdr:nvSpPr>
      <xdr:spPr>
        <a:xfrm>
          <a:off x="4258945" y="66814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80.8</a:t>
          </a:r>
          <a:endParaRPr kumimoji="1" lang="ja-JP" altLang="en-US" sz="1000" b="1">
            <a:latin typeface="ＭＳ Ｐゴシック"/>
            <a:ea typeface="ＭＳ Ｐゴシック"/>
          </a:endParaRPr>
        </a:p>
      </xdr:txBody>
    </xdr:sp>
    <xdr:clientData/>
  </xdr:oneCellAnchor>
  <xdr:twoCellAnchor>
    <xdr:from>
      <xdr:col>22</xdr:col>
      <xdr:colOff>187325</xdr:colOff>
      <xdr:row>35</xdr:row>
      <xdr:rowOff>55880</xdr:rowOff>
    </xdr:from>
    <xdr:to>
      <xdr:col>23</xdr:col>
      <xdr:colOff>174625</xdr:colOff>
      <xdr:row>35</xdr:row>
      <xdr:rowOff>55880</xdr:rowOff>
    </xdr:to>
    <xdr:cxnSp macro="">
      <xdr:nvCxnSpPr>
        <xdr:cNvPr id="71" name="直線コネクタ 70">
          <a:extLst>
            <a:ext uri="{FF2B5EF4-FFF2-40B4-BE49-F238E27FC236}">
              <a16:creationId xmlns:a16="http://schemas.microsoft.com/office/drawing/2014/main" id="{84D88CDC-64C3-4A29-90E8-1441E3C27CB7}"/>
            </a:ext>
          </a:extLst>
        </xdr:cNvPr>
        <xdr:cNvCxnSpPr/>
      </xdr:nvCxnSpPr>
      <xdr:spPr>
        <a:xfrm>
          <a:off x="4119245" y="6677660"/>
          <a:ext cx="1701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10795</xdr:rowOff>
    </xdr:from>
    <xdr:ext cx="403225" cy="258445"/>
    <xdr:sp macro="" textlink="">
      <xdr:nvSpPr>
        <xdr:cNvPr id="72" name="有形固定資産減価償却率最大値テキスト">
          <a:extLst>
            <a:ext uri="{FF2B5EF4-FFF2-40B4-BE49-F238E27FC236}">
              <a16:creationId xmlns:a16="http://schemas.microsoft.com/office/drawing/2014/main" id="{233DA9D6-18AE-497B-9F2C-6BD0C323B383}"/>
            </a:ext>
          </a:extLst>
        </xdr:cNvPr>
        <xdr:cNvSpPr txBox="1"/>
      </xdr:nvSpPr>
      <xdr:spPr>
        <a:xfrm>
          <a:off x="4258945" y="51238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36.6</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64135</xdr:rowOff>
    </xdr:from>
    <xdr:to>
      <xdr:col>23</xdr:col>
      <xdr:colOff>174625</xdr:colOff>
      <xdr:row>27</xdr:row>
      <xdr:rowOff>64135</xdr:rowOff>
    </xdr:to>
    <xdr:cxnSp macro="">
      <xdr:nvCxnSpPr>
        <xdr:cNvPr id="73" name="直線コネクタ 72">
          <a:extLst>
            <a:ext uri="{FF2B5EF4-FFF2-40B4-BE49-F238E27FC236}">
              <a16:creationId xmlns:a16="http://schemas.microsoft.com/office/drawing/2014/main" id="{D35066BD-2A61-49E1-8CD2-EFAE7F95122E}"/>
            </a:ext>
          </a:extLst>
        </xdr:cNvPr>
        <xdr:cNvCxnSpPr/>
      </xdr:nvCxnSpPr>
      <xdr:spPr>
        <a:xfrm>
          <a:off x="4119245" y="5344795"/>
          <a:ext cx="1701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127635</xdr:rowOff>
    </xdr:from>
    <xdr:ext cx="403225" cy="259080"/>
    <xdr:sp macro="" textlink="">
      <xdr:nvSpPr>
        <xdr:cNvPr id="74" name="有形固定資産減価償却率平均値テキスト">
          <a:extLst>
            <a:ext uri="{FF2B5EF4-FFF2-40B4-BE49-F238E27FC236}">
              <a16:creationId xmlns:a16="http://schemas.microsoft.com/office/drawing/2014/main" id="{28F4EDCE-0F87-4D25-84AA-E2FF9890179E}"/>
            </a:ext>
          </a:extLst>
        </xdr:cNvPr>
        <xdr:cNvSpPr txBox="1"/>
      </xdr:nvSpPr>
      <xdr:spPr>
        <a:xfrm>
          <a:off x="4258945" y="5911215"/>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31</xdr:row>
      <xdr:rowOff>104775</xdr:rowOff>
    </xdr:from>
    <xdr:to>
      <xdr:col>23</xdr:col>
      <xdr:colOff>136525</xdr:colOff>
      <xdr:row>32</xdr:row>
      <xdr:rowOff>34925</xdr:rowOff>
    </xdr:to>
    <xdr:sp macro="" textlink="">
      <xdr:nvSpPr>
        <xdr:cNvPr id="75" name="フローチャート: 判断 74">
          <a:extLst>
            <a:ext uri="{FF2B5EF4-FFF2-40B4-BE49-F238E27FC236}">
              <a16:creationId xmlns:a16="http://schemas.microsoft.com/office/drawing/2014/main" id="{88689D11-BC91-4DF9-952C-F3347E2AB890}"/>
            </a:ext>
          </a:extLst>
        </xdr:cNvPr>
        <xdr:cNvSpPr/>
      </xdr:nvSpPr>
      <xdr:spPr>
        <a:xfrm>
          <a:off x="4157345" y="6055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52705</xdr:rowOff>
    </xdr:from>
    <xdr:to>
      <xdr:col>19</xdr:col>
      <xdr:colOff>187325</xdr:colOff>
      <xdr:row>31</xdr:row>
      <xdr:rowOff>154940</xdr:rowOff>
    </xdr:to>
    <xdr:sp macro="" textlink="">
      <xdr:nvSpPr>
        <xdr:cNvPr id="76" name="フローチャート: 判断 75">
          <a:extLst>
            <a:ext uri="{FF2B5EF4-FFF2-40B4-BE49-F238E27FC236}">
              <a16:creationId xmlns:a16="http://schemas.microsoft.com/office/drawing/2014/main" id="{F0C9BD7F-0E4F-40BF-BCC4-4D939571A60F}"/>
            </a:ext>
          </a:extLst>
        </xdr:cNvPr>
        <xdr:cNvSpPr/>
      </xdr:nvSpPr>
      <xdr:spPr>
        <a:xfrm>
          <a:off x="3537585" y="6003925"/>
          <a:ext cx="7874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7" name="フローチャート: 判断 76">
          <a:extLst>
            <a:ext uri="{FF2B5EF4-FFF2-40B4-BE49-F238E27FC236}">
              <a16:creationId xmlns:a16="http://schemas.microsoft.com/office/drawing/2014/main" id="{B635FF63-273D-4C11-AB37-EF32AD4B43FF}"/>
            </a:ext>
          </a:extLst>
        </xdr:cNvPr>
        <xdr:cNvSpPr/>
      </xdr:nvSpPr>
      <xdr:spPr>
        <a:xfrm>
          <a:off x="2867025" y="59975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9525</xdr:rowOff>
    </xdr:from>
    <xdr:to>
      <xdr:col>11</xdr:col>
      <xdr:colOff>187325</xdr:colOff>
      <xdr:row>31</xdr:row>
      <xdr:rowOff>111125</xdr:rowOff>
    </xdr:to>
    <xdr:sp macro="" textlink="">
      <xdr:nvSpPr>
        <xdr:cNvPr id="78" name="フローチャート: 判断 77">
          <a:extLst>
            <a:ext uri="{FF2B5EF4-FFF2-40B4-BE49-F238E27FC236}">
              <a16:creationId xmlns:a16="http://schemas.microsoft.com/office/drawing/2014/main" id="{D758B00C-0BE7-4895-B5E7-EBDD1411033A}"/>
            </a:ext>
          </a:extLst>
        </xdr:cNvPr>
        <xdr:cNvSpPr/>
      </xdr:nvSpPr>
      <xdr:spPr>
        <a:xfrm>
          <a:off x="2196465" y="59607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132080</xdr:rowOff>
    </xdr:from>
    <xdr:to>
      <xdr:col>7</xdr:col>
      <xdr:colOff>187325</xdr:colOff>
      <xdr:row>31</xdr:row>
      <xdr:rowOff>61595</xdr:rowOff>
    </xdr:to>
    <xdr:sp macro="" textlink="">
      <xdr:nvSpPr>
        <xdr:cNvPr id="79" name="フローチャート: 判断 78">
          <a:extLst>
            <a:ext uri="{FF2B5EF4-FFF2-40B4-BE49-F238E27FC236}">
              <a16:creationId xmlns:a16="http://schemas.microsoft.com/office/drawing/2014/main" id="{1A7EC1C9-5F34-4E8C-A598-B7EF3C9C8E5F}"/>
            </a:ext>
          </a:extLst>
        </xdr:cNvPr>
        <xdr:cNvSpPr/>
      </xdr:nvSpPr>
      <xdr:spPr>
        <a:xfrm>
          <a:off x="1525905" y="5915660"/>
          <a:ext cx="7874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3520"/>
    <xdr:sp macro="" textlink="">
      <xdr:nvSpPr>
        <xdr:cNvPr id="80" name="テキスト ボックス 79">
          <a:extLst>
            <a:ext uri="{FF2B5EF4-FFF2-40B4-BE49-F238E27FC236}">
              <a16:creationId xmlns:a16="http://schemas.microsoft.com/office/drawing/2014/main" id="{180767D4-DCEC-4DAB-B90E-3D25492D3D59}"/>
            </a:ext>
          </a:extLst>
        </xdr:cNvPr>
        <xdr:cNvSpPr txBox="1"/>
      </xdr:nvSpPr>
      <xdr:spPr>
        <a:xfrm>
          <a:off x="4053205" y="6999605"/>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095" cy="223520"/>
    <xdr:sp macro="" textlink="">
      <xdr:nvSpPr>
        <xdr:cNvPr id="81" name="テキスト ボックス 80">
          <a:extLst>
            <a:ext uri="{FF2B5EF4-FFF2-40B4-BE49-F238E27FC236}">
              <a16:creationId xmlns:a16="http://schemas.microsoft.com/office/drawing/2014/main" id="{B3E259B8-D7B1-4A39-AE69-672661470998}"/>
            </a:ext>
          </a:extLst>
        </xdr:cNvPr>
        <xdr:cNvSpPr txBox="1"/>
      </xdr:nvSpPr>
      <xdr:spPr>
        <a:xfrm>
          <a:off x="3433445" y="699960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095" cy="223520"/>
    <xdr:sp macro="" textlink="">
      <xdr:nvSpPr>
        <xdr:cNvPr id="82" name="テキスト ボックス 81">
          <a:extLst>
            <a:ext uri="{FF2B5EF4-FFF2-40B4-BE49-F238E27FC236}">
              <a16:creationId xmlns:a16="http://schemas.microsoft.com/office/drawing/2014/main" id="{CA32C158-4B4E-4CE5-9260-3B45FB9476A8}"/>
            </a:ext>
          </a:extLst>
        </xdr:cNvPr>
        <xdr:cNvSpPr txBox="1"/>
      </xdr:nvSpPr>
      <xdr:spPr>
        <a:xfrm>
          <a:off x="2762885" y="699960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095" cy="223520"/>
    <xdr:sp macro="" textlink="">
      <xdr:nvSpPr>
        <xdr:cNvPr id="83" name="テキスト ボックス 82">
          <a:extLst>
            <a:ext uri="{FF2B5EF4-FFF2-40B4-BE49-F238E27FC236}">
              <a16:creationId xmlns:a16="http://schemas.microsoft.com/office/drawing/2014/main" id="{10097F60-15E6-472E-9AC3-686C0EB690DE}"/>
            </a:ext>
          </a:extLst>
        </xdr:cNvPr>
        <xdr:cNvSpPr txBox="1"/>
      </xdr:nvSpPr>
      <xdr:spPr>
        <a:xfrm>
          <a:off x="2092325" y="699960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095" cy="223520"/>
    <xdr:sp macro="" textlink="">
      <xdr:nvSpPr>
        <xdr:cNvPr id="84" name="テキスト ボックス 83">
          <a:extLst>
            <a:ext uri="{FF2B5EF4-FFF2-40B4-BE49-F238E27FC236}">
              <a16:creationId xmlns:a16="http://schemas.microsoft.com/office/drawing/2014/main" id="{04B4D8F3-5C39-473B-A303-53BC200E574C}"/>
            </a:ext>
          </a:extLst>
        </xdr:cNvPr>
        <xdr:cNvSpPr txBox="1"/>
      </xdr:nvSpPr>
      <xdr:spPr>
        <a:xfrm>
          <a:off x="1421765" y="699960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33</xdr:row>
      <xdr:rowOff>70485</xdr:rowOff>
    </xdr:from>
    <xdr:to>
      <xdr:col>23</xdr:col>
      <xdr:colOff>136525</xdr:colOff>
      <xdr:row>34</xdr:row>
      <xdr:rowOff>635</xdr:rowOff>
    </xdr:to>
    <xdr:sp macro="" textlink="">
      <xdr:nvSpPr>
        <xdr:cNvPr id="85" name="楕円 84">
          <a:extLst>
            <a:ext uri="{FF2B5EF4-FFF2-40B4-BE49-F238E27FC236}">
              <a16:creationId xmlns:a16="http://schemas.microsoft.com/office/drawing/2014/main" id="{F7E4E508-BC69-40DB-A17B-5E9C8AB933BD}"/>
            </a:ext>
          </a:extLst>
        </xdr:cNvPr>
        <xdr:cNvSpPr/>
      </xdr:nvSpPr>
      <xdr:spPr>
        <a:xfrm>
          <a:off x="4157345" y="6356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48895</xdr:rowOff>
    </xdr:from>
    <xdr:ext cx="403225" cy="259080"/>
    <xdr:sp macro="" textlink="">
      <xdr:nvSpPr>
        <xdr:cNvPr id="86" name="有形固定資産減価償却率該当値テキスト">
          <a:extLst>
            <a:ext uri="{FF2B5EF4-FFF2-40B4-BE49-F238E27FC236}">
              <a16:creationId xmlns:a16="http://schemas.microsoft.com/office/drawing/2014/main" id="{05591057-6F64-45C0-AC0F-E1E20E369B2C}"/>
            </a:ext>
          </a:extLst>
        </xdr:cNvPr>
        <xdr:cNvSpPr txBox="1"/>
      </xdr:nvSpPr>
      <xdr:spPr>
        <a:xfrm>
          <a:off x="4258945" y="63353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33</xdr:row>
      <xdr:rowOff>52070</xdr:rowOff>
    </xdr:from>
    <xdr:to>
      <xdr:col>19</xdr:col>
      <xdr:colOff>187325</xdr:colOff>
      <xdr:row>33</xdr:row>
      <xdr:rowOff>153670</xdr:rowOff>
    </xdr:to>
    <xdr:sp macro="" textlink="">
      <xdr:nvSpPr>
        <xdr:cNvPr id="87" name="楕円 86">
          <a:extLst>
            <a:ext uri="{FF2B5EF4-FFF2-40B4-BE49-F238E27FC236}">
              <a16:creationId xmlns:a16="http://schemas.microsoft.com/office/drawing/2014/main" id="{AAB4AC27-5EAB-4388-B0A5-AAAFB81973F4}"/>
            </a:ext>
          </a:extLst>
        </xdr:cNvPr>
        <xdr:cNvSpPr/>
      </xdr:nvSpPr>
      <xdr:spPr>
        <a:xfrm>
          <a:off x="3537585" y="63385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102870</xdr:rowOff>
    </xdr:from>
    <xdr:to>
      <xdr:col>23</xdr:col>
      <xdr:colOff>85725</xdr:colOff>
      <xdr:row>33</xdr:row>
      <xdr:rowOff>121285</xdr:rowOff>
    </xdr:to>
    <xdr:cxnSp macro="">
      <xdr:nvCxnSpPr>
        <xdr:cNvPr id="88" name="直線コネクタ 87">
          <a:extLst>
            <a:ext uri="{FF2B5EF4-FFF2-40B4-BE49-F238E27FC236}">
              <a16:creationId xmlns:a16="http://schemas.microsoft.com/office/drawing/2014/main" id="{B0D16CD4-611B-4A9B-8CC2-FCDA1256BD07}"/>
            </a:ext>
          </a:extLst>
        </xdr:cNvPr>
        <xdr:cNvCxnSpPr/>
      </xdr:nvCxnSpPr>
      <xdr:spPr>
        <a:xfrm>
          <a:off x="3588385" y="6389370"/>
          <a:ext cx="61976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24130</xdr:rowOff>
    </xdr:from>
    <xdr:to>
      <xdr:col>15</xdr:col>
      <xdr:colOff>187325</xdr:colOff>
      <xdr:row>33</xdr:row>
      <xdr:rowOff>125730</xdr:rowOff>
    </xdr:to>
    <xdr:sp macro="" textlink="">
      <xdr:nvSpPr>
        <xdr:cNvPr id="89" name="楕円 88">
          <a:extLst>
            <a:ext uri="{FF2B5EF4-FFF2-40B4-BE49-F238E27FC236}">
              <a16:creationId xmlns:a16="http://schemas.microsoft.com/office/drawing/2014/main" id="{E1E33356-5CAB-4983-8730-24DE33E69A0E}"/>
            </a:ext>
          </a:extLst>
        </xdr:cNvPr>
        <xdr:cNvSpPr/>
      </xdr:nvSpPr>
      <xdr:spPr>
        <a:xfrm>
          <a:off x="2867025" y="63106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74930</xdr:rowOff>
    </xdr:from>
    <xdr:to>
      <xdr:col>19</xdr:col>
      <xdr:colOff>136525</xdr:colOff>
      <xdr:row>33</xdr:row>
      <xdr:rowOff>102870</xdr:rowOff>
    </xdr:to>
    <xdr:cxnSp macro="">
      <xdr:nvCxnSpPr>
        <xdr:cNvPr id="90" name="直線コネクタ 89">
          <a:extLst>
            <a:ext uri="{FF2B5EF4-FFF2-40B4-BE49-F238E27FC236}">
              <a16:creationId xmlns:a16="http://schemas.microsoft.com/office/drawing/2014/main" id="{31C3A382-C919-4F87-8086-CDF1BE630F6E}"/>
            </a:ext>
          </a:extLst>
        </xdr:cNvPr>
        <xdr:cNvCxnSpPr/>
      </xdr:nvCxnSpPr>
      <xdr:spPr>
        <a:xfrm>
          <a:off x="2917825" y="6361430"/>
          <a:ext cx="67056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155575</xdr:rowOff>
    </xdr:from>
    <xdr:to>
      <xdr:col>11</xdr:col>
      <xdr:colOff>187325</xdr:colOff>
      <xdr:row>33</xdr:row>
      <xdr:rowOff>86360</xdr:rowOff>
    </xdr:to>
    <xdr:sp macro="" textlink="">
      <xdr:nvSpPr>
        <xdr:cNvPr id="91" name="楕円 90">
          <a:extLst>
            <a:ext uri="{FF2B5EF4-FFF2-40B4-BE49-F238E27FC236}">
              <a16:creationId xmlns:a16="http://schemas.microsoft.com/office/drawing/2014/main" id="{0B2FA162-7944-48EC-9176-C46D1C1CA73F}"/>
            </a:ext>
          </a:extLst>
        </xdr:cNvPr>
        <xdr:cNvSpPr/>
      </xdr:nvSpPr>
      <xdr:spPr>
        <a:xfrm>
          <a:off x="2196465" y="6274435"/>
          <a:ext cx="7874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34925</xdr:rowOff>
    </xdr:from>
    <xdr:to>
      <xdr:col>15</xdr:col>
      <xdr:colOff>136525</xdr:colOff>
      <xdr:row>33</xdr:row>
      <xdr:rowOff>74930</xdr:rowOff>
    </xdr:to>
    <xdr:cxnSp macro="">
      <xdr:nvCxnSpPr>
        <xdr:cNvPr id="92" name="直線コネクタ 91">
          <a:extLst>
            <a:ext uri="{FF2B5EF4-FFF2-40B4-BE49-F238E27FC236}">
              <a16:creationId xmlns:a16="http://schemas.microsoft.com/office/drawing/2014/main" id="{4A524FEC-8A77-4567-8807-B2FCD5E4D224}"/>
            </a:ext>
          </a:extLst>
        </xdr:cNvPr>
        <xdr:cNvCxnSpPr/>
      </xdr:nvCxnSpPr>
      <xdr:spPr>
        <a:xfrm>
          <a:off x="2247265" y="6321425"/>
          <a:ext cx="67056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130810</xdr:rowOff>
    </xdr:from>
    <xdr:to>
      <xdr:col>7</xdr:col>
      <xdr:colOff>187325</xdr:colOff>
      <xdr:row>33</xdr:row>
      <xdr:rowOff>60960</xdr:rowOff>
    </xdr:to>
    <xdr:sp macro="" textlink="">
      <xdr:nvSpPr>
        <xdr:cNvPr id="93" name="楕円 92">
          <a:extLst>
            <a:ext uri="{FF2B5EF4-FFF2-40B4-BE49-F238E27FC236}">
              <a16:creationId xmlns:a16="http://schemas.microsoft.com/office/drawing/2014/main" id="{2ADD378C-9863-4071-AF3D-912BDAE44048}"/>
            </a:ext>
          </a:extLst>
        </xdr:cNvPr>
        <xdr:cNvSpPr/>
      </xdr:nvSpPr>
      <xdr:spPr>
        <a:xfrm>
          <a:off x="1525905" y="62496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10160</xdr:rowOff>
    </xdr:from>
    <xdr:to>
      <xdr:col>11</xdr:col>
      <xdr:colOff>136525</xdr:colOff>
      <xdr:row>33</xdr:row>
      <xdr:rowOff>34925</xdr:rowOff>
    </xdr:to>
    <xdr:cxnSp macro="">
      <xdr:nvCxnSpPr>
        <xdr:cNvPr id="94" name="直線コネクタ 93">
          <a:extLst>
            <a:ext uri="{FF2B5EF4-FFF2-40B4-BE49-F238E27FC236}">
              <a16:creationId xmlns:a16="http://schemas.microsoft.com/office/drawing/2014/main" id="{79858877-ED8A-4217-993C-5966158B9CA4}"/>
            </a:ext>
          </a:extLst>
        </xdr:cNvPr>
        <xdr:cNvCxnSpPr/>
      </xdr:nvCxnSpPr>
      <xdr:spPr>
        <a:xfrm>
          <a:off x="1576705" y="6296660"/>
          <a:ext cx="67056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170815</xdr:rowOff>
    </xdr:from>
    <xdr:ext cx="403225" cy="258445"/>
    <xdr:sp macro="" textlink="">
      <xdr:nvSpPr>
        <xdr:cNvPr id="95" name="n_1aveValue有形固定資産減価償却率">
          <a:extLst>
            <a:ext uri="{FF2B5EF4-FFF2-40B4-BE49-F238E27FC236}">
              <a16:creationId xmlns:a16="http://schemas.microsoft.com/office/drawing/2014/main" id="{B477D9BC-1331-41CB-982E-834DCD7DFE67}"/>
            </a:ext>
          </a:extLst>
        </xdr:cNvPr>
        <xdr:cNvSpPr txBox="1"/>
      </xdr:nvSpPr>
      <xdr:spPr>
        <a:xfrm>
          <a:off x="3395980" y="57867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164465</xdr:rowOff>
    </xdr:from>
    <xdr:ext cx="403225" cy="259080"/>
    <xdr:sp macro="" textlink="">
      <xdr:nvSpPr>
        <xdr:cNvPr id="96" name="n_2aveValue有形固定資産減価償却率">
          <a:extLst>
            <a:ext uri="{FF2B5EF4-FFF2-40B4-BE49-F238E27FC236}">
              <a16:creationId xmlns:a16="http://schemas.microsoft.com/office/drawing/2014/main" id="{D45018BC-8AE5-45D6-98A6-47E032ABA802}"/>
            </a:ext>
          </a:extLst>
        </xdr:cNvPr>
        <xdr:cNvSpPr txBox="1"/>
      </xdr:nvSpPr>
      <xdr:spPr>
        <a:xfrm>
          <a:off x="2738120" y="57804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127635</xdr:rowOff>
    </xdr:from>
    <xdr:ext cx="403225" cy="259080"/>
    <xdr:sp macro="" textlink="">
      <xdr:nvSpPr>
        <xdr:cNvPr id="97" name="n_3aveValue有形固定資産減価償却率">
          <a:extLst>
            <a:ext uri="{FF2B5EF4-FFF2-40B4-BE49-F238E27FC236}">
              <a16:creationId xmlns:a16="http://schemas.microsoft.com/office/drawing/2014/main" id="{D79BB66E-2883-4139-A0F2-F89FBB181687}"/>
            </a:ext>
          </a:extLst>
        </xdr:cNvPr>
        <xdr:cNvSpPr txBox="1"/>
      </xdr:nvSpPr>
      <xdr:spPr>
        <a:xfrm>
          <a:off x="2067560" y="57435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78105</xdr:rowOff>
    </xdr:from>
    <xdr:ext cx="403225" cy="257175"/>
    <xdr:sp macro="" textlink="">
      <xdr:nvSpPr>
        <xdr:cNvPr id="98" name="n_4aveValue有形固定資産減価償却率">
          <a:extLst>
            <a:ext uri="{FF2B5EF4-FFF2-40B4-BE49-F238E27FC236}">
              <a16:creationId xmlns:a16="http://schemas.microsoft.com/office/drawing/2014/main" id="{86111287-3DED-45E1-8661-A17D10E15ADB}"/>
            </a:ext>
          </a:extLst>
        </xdr:cNvPr>
        <xdr:cNvSpPr txBox="1"/>
      </xdr:nvSpPr>
      <xdr:spPr>
        <a:xfrm>
          <a:off x="1397000" y="56940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33</xdr:row>
      <xdr:rowOff>144780</xdr:rowOff>
    </xdr:from>
    <xdr:ext cx="403225" cy="257175"/>
    <xdr:sp macro="" textlink="">
      <xdr:nvSpPr>
        <xdr:cNvPr id="99" name="n_1mainValue有形固定資産減価償却率">
          <a:extLst>
            <a:ext uri="{FF2B5EF4-FFF2-40B4-BE49-F238E27FC236}">
              <a16:creationId xmlns:a16="http://schemas.microsoft.com/office/drawing/2014/main" id="{56B4D2B2-739B-4BE6-B4BA-0977EA9FC508}"/>
            </a:ext>
          </a:extLst>
        </xdr:cNvPr>
        <xdr:cNvSpPr txBox="1"/>
      </xdr:nvSpPr>
      <xdr:spPr>
        <a:xfrm>
          <a:off x="3395980" y="64312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33</xdr:row>
      <xdr:rowOff>116840</xdr:rowOff>
    </xdr:from>
    <xdr:ext cx="403225" cy="259080"/>
    <xdr:sp macro="" textlink="">
      <xdr:nvSpPr>
        <xdr:cNvPr id="100" name="n_2mainValue有形固定資産減価償却率">
          <a:extLst>
            <a:ext uri="{FF2B5EF4-FFF2-40B4-BE49-F238E27FC236}">
              <a16:creationId xmlns:a16="http://schemas.microsoft.com/office/drawing/2014/main" id="{19E41A4A-82C6-4064-9403-97F70C316243}"/>
            </a:ext>
          </a:extLst>
        </xdr:cNvPr>
        <xdr:cNvSpPr txBox="1"/>
      </xdr:nvSpPr>
      <xdr:spPr>
        <a:xfrm>
          <a:off x="2738120" y="64033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33</xdr:row>
      <xdr:rowOff>76835</xdr:rowOff>
    </xdr:from>
    <xdr:ext cx="403225" cy="257175"/>
    <xdr:sp macro="" textlink="">
      <xdr:nvSpPr>
        <xdr:cNvPr id="101" name="n_3mainValue有形固定資産減価償却率">
          <a:extLst>
            <a:ext uri="{FF2B5EF4-FFF2-40B4-BE49-F238E27FC236}">
              <a16:creationId xmlns:a16="http://schemas.microsoft.com/office/drawing/2014/main" id="{70A45B6E-BC24-48FD-A9B1-E85EB8876D94}"/>
            </a:ext>
          </a:extLst>
        </xdr:cNvPr>
        <xdr:cNvSpPr txBox="1"/>
      </xdr:nvSpPr>
      <xdr:spPr>
        <a:xfrm>
          <a:off x="2067560" y="63633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33</xdr:row>
      <xdr:rowOff>52070</xdr:rowOff>
    </xdr:from>
    <xdr:ext cx="403225" cy="257175"/>
    <xdr:sp macro="" textlink="">
      <xdr:nvSpPr>
        <xdr:cNvPr id="102" name="n_4mainValue有形固定資産減価償却率">
          <a:extLst>
            <a:ext uri="{FF2B5EF4-FFF2-40B4-BE49-F238E27FC236}">
              <a16:creationId xmlns:a16="http://schemas.microsoft.com/office/drawing/2014/main" id="{F5B023DA-9901-407F-B6D6-39C042C1B2D1}"/>
            </a:ext>
          </a:extLst>
        </xdr:cNvPr>
        <xdr:cNvSpPr txBox="1"/>
      </xdr:nvSpPr>
      <xdr:spPr>
        <a:xfrm>
          <a:off x="1397000" y="63385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3" name="正方形/長方形 102">
          <a:extLst>
            <a:ext uri="{FF2B5EF4-FFF2-40B4-BE49-F238E27FC236}">
              <a16:creationId xmlns:a16="http://schemas.microsoft.com/office/drawing/2014/main" id="{A0D011D1-BA6D-488D-8368-8BD1DE6743C1}"/>
            </a:ext>
          </a:extLst>
        </xdr:cNvPr>
        <xdr:cNvSpPr/>
      </xdr:nvSpPr>
      <xdr:spPr>
        <a:xfrm>
          <a:off x="9971405" y="4180205"/>
          <a:ext cx="3716020" cy="291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4" name="正方形/長方形 103">
          <a:extLst>
            <a:ext uri="{FF2B5EF4-FFF2-40B4-BE49-F238E27FC236}">
              <a16:creationId xmlns:a16="http://schemas.microsoft.com/office/drawing/2014/main" id="{D87E3B3B-EFEA-4838-8285-AB3C1E04B99F}"/>
            </a:ext>
          </a:extLst>
        </xdr:cNvPr>
        <xdr:cNvSpPr/>
      </xdr:nvSpPr>
      <xdr:spPr>
        <a:xfrm>
          <a:off x="10904220" y="4523740"/>
          <a:ext cx="920750" cy="267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5" name="正方形/長方形 104">
          <a:extLst>
            <a:ext uri="{FF2B5EF4-FFF2-40B4-BE49-F238E27FC236}">
              <a16:creationId xmlns:a16="http://schemas.microsoft.com/office/drawing/2014/main" id="{D9CB2C01-367D-48E3-B56C-CBEC295CBA6F}"/>
            </a:ext>
          </a:extLst>
        </xdr:cNvPr>
        <xdr:cNvSpPr/>
      </xdr:nvSpPr>
      <xdr:spPr>
        <a:xfrm>
          <a:off x="12166600" y="4507230"/>
          <a:ext cx="839470" cy="3009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[ 502.2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4631C89A-2817-4A63-B188-16F2722E589E}"/>
            </a:ext>
          </a:extLst>
        </xdr:cNvPr>
        <xdr:cNvSpPr/>
      </xdr:nvSpPr>
      <xdr:spPr>
        <a:xfrm>
          <a:off x="13659485" y="4294505"/>
          <a:ext cx="134112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3E2B7F9C-B4FB-4746-8E63-77B73A3C08CB}"/>
            </a:ext>
          </a:extLst>
        </xdr:cNvPr>
        <xdr:cNvSpPr/>
      </xdr:nvSpPr>
      <xdr:spPr>
        <a:xfrm>
          <a:off x="13659485" y="4471670"/>
          <a:ext cx="13411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18/84</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8FC8EF71-FBF9-4D5B-8D7E-2E13E053AA93}"/>
            </a:ext>
          </a:extLst>
        </xdr:cNvPr>
        <xdr:cNvSpPr/>
      </xdr:nvSpPr>
      <xdr:spPr>
        <a:xfrm>
          <a:off x="15000605" y="4294505"/>
          <a:ext cx="134112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68DFB83B-4ADE-459E-9CE5-E4488F79B9FE}"/>
            </a:ext>
          </a:extLst>
        </xdr:cNvPr>
        <xdr:cNvSpPr/>
      </xdr:nvSpPr>
      <xdr:spPr>
        <a:xfrm>
          <a:off x="15000605" y="4471670"/>
          <a:ext cx="13411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231EF534-EFC0-4C3C-B448-84AB47CFB6E5}"/>
            </a:ext>
          </a:extLst>
        </xdr:cNvPr>
        <xdr:cNvSpPr/>
      </xdr:nvSpPr>
      <xdr:spPr>
        <a:xfrm>
          <a:off x="16445865" y="4294505"/>
          <a:ext cx="134112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E4578BEC-8D68-42F8-A6BE-4CE387B654DF}"/>
            </a:ext>
          </a:extLst>
        </xdr:cNvPr>
        <xdr:cNvSpPr/>
      </xdr:nvSpPr>
      <xdr:spPr>
        <a:xfrm>
          <a:off x="16445865" y="4471670"/>
          <a:ext cx="13411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614.2</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FD65CAA1-BF4B-4681-B19B-971EFC5237F5}"/>
            </a:ext>
          </a:extLst>
        </xdr:cNvPr>
        <xdr:cNvSpPr/>
      </xdr:nvSpPr>
      <xdr:spPr>
        <a:xfrm>
          <a:off x="9971405" y="4844415"/>
          <a:ext cx="3716020" cy="21132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FC072876-534B-4985-8C91-13A594C35F35}"/>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9B1FFCB2-AB34-4CAD-A69D-F851F9AE323A}"/>
            </a:ext>
          </a:extLst>
        </xdr:cNvPr>
        <xdr:cNvSpPr/>
      </xdr:nvSpPr>
      <xdr:spPr>
        <a:xfrm>
          <a:off x="13931265" y="4907915"/>
          <a:ext cx="402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2B358D3-C636-4055-A20F-96E2F64F6194}"/>
            </a:ext>
          </a:extLst>
        </xdr:cNvPr>
        <xdr:cNvSpPr txBox="1"/>
      </xdr:nvSpPr>
      <xdr:spPr>
        <a:xfrm>
          <a:off x="14007465" y="5128895"/>
          <a:ext cx="4010660" cy="1739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は類似団体平均を下回っており、主な要因としては、大型事業を抑制し地方債の借入を控えていることや充当可能基金の残高があることが考えられる。臨時財政対策債の償還が進み、地方債の現在高が減少したため、前年度より数値は減少した。しかしながら、今後は充当可能基金残高が減少見込であることから、若干悪化するも見込である。</a:t>
          </a:r>
        </a:p>
      </xdr:txBody>
    </xdr:sp>
    <xdr:clientData/>
  </xdr:twoCellAnchor>
  <xdr:oneCellAnchor>
    <xdr:from>
      <xdr:col>57</xdr:col>
      <xdr:colOff>111125</xdr:colOff>
      <xdr:row>23</xdr:row>
      <xdr:rowOff>47625</xdr:rowOff>
    </xdr:from>
    <xdr:ext cx="349885" cy="225425"/>
    <xdr:sp macro="" textlink="">
      <xdr:nvSpPr>
        <xdr:cNvPr id="116" name="テキスト ボックス 115">
          <a:extLst>
            <a:ext uri="{FF2B5EF4-FFF2-40B4-BE49-F238E27FC236}">
              <a16:creationId xmlns:a16="http://schemas.microsoft.com/office/drawing/2014/main" id="{BA282BB9-519B-44D4-B8F2-36AF73EFE6E4}"/>
            </a:ext>
          </a:extLst>
        </xdr:cNvPr>
        <xdr:cNvSpPr txBox="1"/>
      </xdr:nvSpPr>
      <xdr:spPr>
        <a:xfrm>
          <a:off x="9933305" y="465772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EC7E6938-2F1F-47E3-9B62-73894B53CB09}"/>
            </a:ext>
          </a:extLst>
        </xdr:cNvPr>
        <xdr:cNvCxnSpPr/>
      </xdr:nvCxnSpPr>
      <xdr:spPr>
        <a:xfrm>
          <a:off x="9971405" y="6957695"/>
          <a:ext cx="3716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3520"/>
    <xdr:sp macro="" textlink="">
      <xdr:nvSpPr>
        <xdr:cNvPr id="118" name="テキスト ボックス 117">
          <a:extLst>
            <a:ext uri="{FF2B5EF4-FFF2-40B4-BE49-F238E27FC236}">
              <a16:creationId xmlns:a16="http://schemas.microsoft.com/office/drawing/2014/main" id="{628618F7-5E22-4C98-8D88-CE375F5CC5FB}"/>
            </a:ext>
          </a:extLst>
        </xdr:cNvPr>
        <xdr:cNvSpPr txBox="1"/>
      </xdr:nvSpPr>
      <xdr:spPr>
        <a:xfrm>
          <a:off x="9486265" y="6864350"/>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1,400.0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9" name="直線コネクタ 118">
          <a:extLst>
            <a:ext uri="{FF2B5EF4-FFF2-40B4-BE49-F238E27FC236}">
              <a16:creationId xmlns:a16="http://schemas.microsoft.com/office/drawing/2014/main" id="{B749D4D7-0A9D-43FB-89F8-1D56B3D9376A}"/>
            </a:ext>
          </a:extLst>
        </xdr:cNvPr>
        <xdr:cNvCxnSpPr/>
      </xdr:nvCxnSpPr>
      <xdr:spPr>
        <a:xfrm>
          <a:off x="9971405" y="6652895"/>
          <a:ext cx="3716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3520"/>
    <xdr:sp macro="" textlink="">
      <xdr:nvSpPr>
        <xdr:cNvPr id="120" name="テキスト ボックス 119">
          <a:extLst>
            <a:ext uri="{FF2B5EF4-FFF2-40B4-BE49-F238E27FC236}">
              <a16:creationId xmlns:a16="http://schemas.microsoft.com/office/drawing/2014/main" id="{69946C9F-AF70-4035-8AA2-2CA190BB37FB}"/>
            </a:ext>
          </a:extLst>
        </xdr:cNvPr>
        <xdr:cNvSpPr txBox="1"/>
      </xdr:nvSpPr>
      <xdr:spPr>
        <a:xfrm>
          <a:off x="9486265" y="6563360"/>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21" name="直線コネクタ 120">
          <a:extLst>
            <a:ext uri="{FF2B5EF4-FFF2-40B4-BE49-F238E27FC236}">
              <a16:creationId xmlns:a16="http://schemas.microsoft.com/office/drawing/2014/main" id="{D7D451BD-16FD-4ABD-AC3D-AB13904B25F3}"/>
            </a:ext>
          </a:extLst>
        </xdr:cNvPr>
        <xdr:cNvCxnSpPr/>
      </xdr:nvCxnSpPr>
      <xdr:spPr>
        <a:xfrm>
          <a:off x="9971405" y="6352540"/>
          <a:ext cx="3716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32</xdr:row>
      <xdr:rowOff>143510</xdr:rowOff>
    </xdr:from>
    <xdr:ext cx="482600" cy="223520"/>
    <xdr:sp macro="" textlink="">
      <xdr:nvSpPr>
        <xdr:cNvPr id="122" name="テキスト ボックス 121">
          <a:extLst>
            <a:ext uri="{FF2B5EF4-FFF2-40B4-BE49-F238E27FC236}">
              <a16:creationId xmlns:a16="http://schemas.microsoft.com/office/drawing/2014/main" id="{5DD22D0E-4261-4652-A2DF-DD3CEA379192}"/>
            </a:ext>
          </a:extLst>
        </xdr:cNvPr>
        <xdr:cNvSpPr txBox="1"/>
      </xdr:nvSpPr>
      <xdr:spPr>
        <a:xfrm>
          <a:off x="9486265" y="6262370"/>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23" name="直線コネクタ 122">
          <a:extLst>
            <a:ext uri="{FF2B5EF4-FFF2-40B4-BE49-F238E27FC236}">
              <a16:creationId xmlns:a16="http://schemas.microsoft.com/office/drawing/2014/main" id="{7E577576-C56D-496D-9A6D-4FA39DAA0321}"/>
            </a:ext>
          </a:extLst>
        </xdr:cNvPr>
        <xdr:cNvCxnSpPr/>
      </xdr:nvCxnSpPr>
      <xdr:spPr>
        <a:xfrm>
          <a:off x="9971405" y="6051550"/>
          <a:ext cx="3716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8940" cy="223520"/>
    <xdr:sp macro="" textlink="">
      <xdr:nvSpPr>
        <xdr:cNvPr id="124" name="テキスト ボックス 123">
          <a:extLst>
            <a:ext uri="{FF2B5EF4-FFF2-40B4-BE49-F238E27FC236}">
              <a16:creationId xmlns:a16="http://schemas.microsoft.com/office/drawing/2014/main" id="{0A318644-0F15-43E0-9938-121D9D75AE84}"/>
            </a:ext>
          </a:extLst>
        </xdr:cNvPr>
        <xdr:cNvSpPr txBox="1"/>
      </xdr:nvSpPr>
      <xdr:spPr>
        <a:xfrm>
          <a:off x="9542780" y="595757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25" name="直線コネクタ 124">
          <a:extLst>
            <a:ext uri="{FF2B5EF4-FFF2-40B4-BE49-F238E27FC236}">
              <a16:creationId xmlns:a16="http://schemas.microsoft.com/office/drawing/2014/main" id="{0481880A-E4B7-45A0-A4C1-DDCDB814B93A}"/>
            </a:ext>
          </a:extLst>
        </xdr:cNvPr>
        <xdr:cNvCxnSpPr/>
      </xdr:nvCxnSpPr>
      <xdr:spPr>
        <a:xfrm>
          <a:off x="9971405" y="5750560"/>
          <a:ext cx="3716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8940" cy="223520"/>
    <xdr:sp macro="" textlink="">
      <xdr:nvSpPr>
        <xdr:cNvPr id="126" name="テキスト ボックス 125">
          <a:extLst>
            <a:ext uri="{FF2B5EF4-FFF2-40B4-BE49-F238E27FC236}">
              <a16:creationId xmlns:a16="http://schemas.microsoft.com/office/drawing/2014/main" id="{EC17CF9B-6F6F-469B-B8DB-3997A1471B6C}"/>
            </a:ext>
          </a:extLst>
        </xdr:cNvPr>
        <xdr:cNvSpPr txBox="1"/>
      </xdr:nvSpPr>
      <xdr:spPr>
        <a:xfrm>
          <a:off x="9542780" y="565658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7" name="直線コネクタ 126">
          <a:extLst>
            <a:ext uri="{FF2B5EF4-FFF2-40B4-BE49-F238E27FC236}">
              <a16:creationId xmlns:a16="http://schemas.microsoft.com/office/drawing/2014/main" id="{1BCE3FC0-B2A4-41B4-A28B-5FE721DFBD83}"/>
            </a:ext>
          </a:extLst>
        </xdr:cNvPr>
        <xdr:cNvCxnSpPr/>
      </xdr:nvCxnSpPr>
      <xdr:spPr>
        <a:xfrm>
          <a:off x="9971405" y="5449570"/>
          <a:ext cx="3716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8940" cy="223520"/>
    <xdr:sp macro="" textlink="">
      <xdr:nvSpPr>
        <xdr:cNvPr id="128" name="テキスト ボックス 127">
          <a:extLst>
            <a:ext uri="{FF2B5EF4-FFF2-40B4-BE49-F238E27FC236}">
              <a16:creationId xmlns:a16="http://schemas.microsoft.com/office/drawing/2014/main" id="{C0C5C16B-0A6F-4D7D-A907-FEF0C2886F37}"/>
            </a:ext>
          </a:extLst>
        </xdr:cNvPr>
        <xdr:cNvSpPr txBox="1"/>
      </xdr:nvSpPr>
      <xdr:spPr>
        <a:xfrm>
          <a:off x="9542780" y="535622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9" name="直線コネクタ 128">
          <a:extLst>
            <a:ext uri="{FF2B5EF4-FFF2-40B4-BE49-F238E27FC236}">
              <a16:creationId xmlns:a16="http://schemas.microsoft.com/office/drawing/2014/main" id="{369DF1E9-DBB2-4DC2-86D0-BE4719A8B3B2}"/>
            </a:ext>
          </a:extLst>
        </xdr:cNvPr>
        <xdr:cNvCxnSpPr/>
      </xdr:nvCxnSpPr>
      <xdr:spPr>
        <a:xfrm>
          <a:off x="9971405" y="5145405"/>
          <a:ext cx="3716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25</xdr:row>
      <xdr:rowOff>109855</xdr:rowOff>
    </xdr:from>
    <xdr:ext cx="408940" cy="223520"/>
    <xdr:sp macro="" textlink="">
      <xdr:nvSpPr>
        <xdr:cNvPr id="130" name="テキスト ボックス 129">
          <a:extLst>
            <a:ext uri="{FF2B5EF4-FFF2-40B4-BE49-F238E27FC236}">
              <a16:creationId xmlns:a16="http://schemas.microsoft.com/office/drawing/2014/main" id="{4D6968BA-3BE1-4C73-BE13-F6B9B305CEA5}"/>
            </a:ext>
          </a:extLst>
        </xdr:cNvPr>
        <xdr:cNvSpPr txBox="1"/>
      </xdr:nvSpPr>
      <xdr:spPr>
        <a:xfrm>
          <a:off x="9542780" y="505523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DE05CED9-C78C-48AB-89D1-288884B42E4F}"/>
            </a:ext>
          </a:extLst>
        </xdr:cNvPr>
        <xdr:cNvCxnSpPr/>
      </xdr:nvCxnSpPr>
      <xdr:spPr>
        <a:xfrm>
          <a:off x="9971405" y="4844415"/>
          <a:ext cx="3716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23</xdr:row>
      <xdr:rowOff>144145</xdr:rowOff>
    </xdr:from>
    <xdr:ext cx="307975" cy="223520"/>
    <xdr:sp macro="" textlink="">
      <xdr:nvSpPr>
        <xdr:cNvPr id="132" name="テキスト ボックス 131">
          <a:extLst>
            <a:ext uri="{FF2B5EF4-FFF2-40B4-BE49-F238E27FC236}">
              <a16:creationId xmlns:a16="http://schemas.microsoft.com/office/drawing/2014/main" id="{AEEA9543-47E3-4B33-8F77-A701AFC90EB2}"/>
            </a:ext>
          </a:extLst>
        </xdr:cNvPr>
        <xdr:cNvSpPr txBox="1"/>
      </xdr:nvSpPr>
      <xdr:spPr>
        <a:xfrm>
          <a:off x="9645650" y="4754245"/>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a:extLst>
            <a:ext uri="{FF2B5EF4-FFF2-40B4-BE49-F238E27FC236}">
              <a16:creationId xmlns:a16="http://schemas.microsoft.com/office/drawing/2014/main" id="{162C2CCB-6B9A-413D-BFB8-24E9220A1177}"/>
            </a:ext>
          </a:extLst>
        </xdr:cNvPr>
        <xdr:cNvSpPr/>
      </xdr:nvSpPr>
      <xdr:spPr>
        <a:xfrm>
          <a:off x="9971405" y="4844415"/>
          <a:ext cx="3716020" cy="21132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128270</xdr:rowOff>
    </xdr:from>
    <xdr:to>
      <xdr:col>76</xdr:col>
      <xdr:colOff>21590</xdr:colOff>
      <xdr:row>34</xdr:row>
      <xdr:rowOff>81280</xdr:rowOff>
    </xdr:to>
    <xdr:cxnSp macro="">
      <xdr:nvCxnSpPr>
        <xdr:cNvPr id="134" name="直線コネクタ 133">
          <a:extLst>
            <a:ext uri="{FF2B5EF4-FFF2-40B4-BE49-F238E27FC236}">
              <a16:creationId xmlns:a16="http://schemas.microsoft.com/office/drawing/2014/main" id="{8BBC552B-AC05-4B79-BB07-67C64A5DFD91}"/>
            </a:ext>
          </a:extLst>
        </xdr:cNvPr>
        <xdr:cNvCxnSpPr/>
      </xdr:nvCxnSpPr>
      <xdr:spPr>
        <a:xfrm flipV="1">
          <a:off x="13027660" y="5241290"/>
          <a:ext cx="127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85090</xdr:rowOff>
    </xdr:from>
    <xdr:ext cx="558800" cy="259080"/>
    <xdr:sp macro="" textlink="">
      <xdr:nvSpPr>
        <xdr:cNvPr id="135" name="債務償還比率最小値テキスト">
          <a:extLst>
            <a:ext uri="{FF2B5EF4-FFF2-40B4-BE49-F238E27FC236}">
              <a16:creationId xmlns:a16="http://schemas.microsoft.com/office/drawing/2014/main" id="{EA0F312E-8887-45FA-A67D-D464BDE1C658}"/>
            </a:ext>
          </a:extLst>
        </xdr:cNvPr>
        <xdr:cNvSpPr txBox="1"/>
      </xdr:nvSpPr>
      <xdr:spPr>
        <a:xfrm>
          <a:off x="13080365" y="6539230"/>
          <a:ext cx="558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1,121.1</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81280</xdr:rowOff>
    </xdr:from>
    <xdr:to>
      <xdr:col>76</xdr:col>
      <xdr:colOff>111125</xdr:colOff>
      <xdr:row>34</xdr:row>
      <xdr:rowOff>81280</xdr:rowOff>
    </xdr:to>
    <xdr:cxnSp macro="">
      <xdr:nvCxnSpPr>
        <xdr:cNvPr id="136" name="直線コネクタ 135">
          <a:extLst>
            <a:ext uri="{FF2B5EF4-FFF2-40B4-BE49-F238E27FC236}">
              <a16:creationId xmlns:a16="http://schemas.microsoft.com/office/drawing/2014/main" id="{19202B0C-BEBB-4FCA-A3EF-050C3FC1B685}"/>
            </a:ext>
          </a:extLst>
        </xdr:cNvPr>
        <xdr:cNvCxnSpPr/>
      </xdr:nvCxnSpPr>
      <xdr:spPr>
        <a:xfrm>
          <a:off x="12963525" y="653542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74930</xdr:rowOff>
    </xdr:from>
    <xdr:ext cx="467995" cy="257175"/>
    <xdr:sp macro="" textlink="">
      <xdr:nvSpPr>
        <xdr:cNvPr id="137" name="債務償還比率最大値テキスト">
          <a:extLst>
            <a:ext uri="{FF2B5EF4-FFF2-40B4-BE49-F238E27FC236}">
              <a16:creationId xmlns:a16="http://schemas.microsoft.com/office/drawing/2014/main" id="{39B1A8C9-1492-4889-AA9E-8D17B70EC228}"/>
            </a:ext>
          </a:extLst>
        </xdr:cNvPr>
        <xdr:cNvSpPr txBox="1"/>
      </xdr:nvSpPr>
      <xdr:spPr>
        <a:xfrm>
          <a:off x="13080365" y="50203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262.4</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128270</xdr:rowOff>
    </xdr:from>
    <xdr:to>
      <xdr:col>76</xdr:col>
      <xdr:colOff>111125</xdr:colOff>
      <xdr:row>26</xdr:row>
      <xdr:rowOff>128270</xdr:rowOff>
    </xdr:to>
    <xdr:cxnSp macro="">
      <xdr:nvCxnSpPr>
        <xdr:cNvPr id="138" name="直線コネクタ 137">
          <a:extLst>
            <a:ext uri="{FF2B5EF4-FFF2-40B4-BE49-F238E27FC236}">
              <a16:creationId xmlns:a16="http://schemas.microsoft.com/office/drawing/2014/main" id="{FFAA78AE-A3C0-4108-915A-454D378FF505}"/>
            </a:ext>
          </a:extLst>
        </xdr:cNvPr>
        <xdr:cNvCxnSpPr/>
      </xdr:nvCxnSpPr>
      <xdr:spPr>
        <a:xfrm>
          <a:off x="12963525" y="52412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138430</xdr:rowOff>
    </xdr:from>
    <xdr:ext cx="467995" cy="259080"/>
    <xdr:sp macro="" textlink="">
      <xdr:nvSpPr>
        <xdr:cNvPr id="139" name="債務償還比率平均値テキスト">
          <a:extLst>
            <a:ext uri="{FF2B5EF4-FFF2-40B4-BE49-F238E27FC236}">
              <a16:creationId xmlns:a16="http://schemas.microsoft.com/office/drawing/2014/main" id="{7B7FDBF8-9633-43BD-80EF-BCF82AAE95A6}"/>
            </a:ext>
          </a:extLst>
        </xdr:cNvPr>
        <xdr:cNvSpPr txBox="1"/>
      </xdr:nvSpPr>
      <xdr:spPr>
        <a:xfrm>
          <a:off x="13080365" y="575437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649.5</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160020</xdr:rowOff>
    </xdr:from>
    <xdr:to>
      <xdr:col>76</xdr:col>
      <xdr:colOff>73025</xdr:colOff>
      <xdr:row>30</xdr:row>
      <xdr:rowOff>90170</xdr:rowOff>
    </xdr:to>
    <xdr:sp macro="" textlink="">
      <xdr:nvSpPr>
        <xdr:cNvPr id="140" name="フローチャート: 判断 139">
          <a:extLst>
            <a:ext uri="{FF2B5EF4-FFF2-40B4-BE49-F238E27FC236}">
              <a16:creationId xmlns:a16="http://schemas.microsoft.com/office/drawing/2014/main" id="{A16A3873-8DF2-4C6C-ACDB-0FD9493553CE}"/>
            </a:ext>
          </a:extLst>
        </xdr:cNvPr>
        <xdr:cNvSpPr/>
      </xdr:nvSpPr>
      <xdr:spPr>
        <a:xfrm>
          <a:off x="13001625" y="5775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80645</xdr:rowOff>
    </xdr:from>
    <xdr:to>
      <xdr:col>72</xdr:col>
      <xdr:colOff>123825</xdr:colOff>
      <xdr:row>31</xdr:row>
      <xdr:rowOff>10795</xdr:rowOff>
    </xdr:to>
    <xdr:sp macro="" textlink="">
      <xdr:nvSpPr>
        <xdr:cNvPr id="141" name="フローチャート: 判断 140">
          <a:extLst>
            <a:ext uri="{FF2B5EF4-FFF2-40B4-BE49-F238E27FC236}">
              <a16:creationId xmlns:a16="http://schemas.microsoft.com/office/drawing/2014/main" id="{B7E1C5E5-CE73-4004-8D31-B12B4E40BAA7}"/>
            </a:ext>
          </a:extLst>
        </xdr:cNvPr>
        <xdr:cNvSpPr/>
      </xdr:nvSpPr>
      <xdr:spPr>
        <a:xfrm>
          <a:off x="12359005" y="5864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75565</xdr:rowOff>
    </xdr:from>
    <xdr:to>
      <xdr:col>68</xdr:col>
      <xdr:colOff>123825</xdr:colOff>
      <xdr:row>31</xdr:row>
      <xdr:rowOff>6350</xdr:rowOff>
    </xdr:to>
    <xdr:sp macro="" textlink="">
      <xdr:nvSpPr>
        <xdr:cNvPr id="142" name="フローチャート: 判断 141">
          <a:extLst>
            <a:ext uri="{FF2B5EF4-FFF2-40B4-BE49-F238E27FC236}">
              <a16:creationId xmlns:a16="http://schemas.microsoft.com/office/drawing/2014/main" id="{5C757B42-8DBB-43AE-934B-9F12105CE4A2}"/>
            </a:ext>
          </a:extLst>
        </xdr:cNvPr>
        <xdr:cNvSpPr/>
      </xdr:nvSpPr>
      <xdr:spPr>
        <a:xfrm>
          <a:off x="11688445" y="585914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83185</xdr:rowOff>
    </xdr:from>
    <xdr:to>
      <xdr:col>64</xdr:col>
      <xdr:colOff>123825</xdr:colOff>
      <xdr:row>31</xdr:row>
      <xdr:rowOff>13335</xdr:rowOff>
    </xdr:to>
    <xdr:sp macro="" textlink="">
      <xdr:nvSpPr>
        <xdr:cNvPr id="143" name="フローチャート: 判断 142">
          <a:extLst>
            <a:ext uri="{FF2B5EF4-FFF2-40B4-BE49-F238E27FC236}">
              <a16:creationId xmlns:a16="http://schemas.microsoft.com/office/drawing/2014/main" id="{D506C3CD-C62D-4DB7-A065-2010F21275CA}"/>
            </a:ext>
          </a:extLst>
        </xdr:cNvPr>
        <xdr:cNvSpPr/>
      </xdr:nvSpPr>
      <xdr:spPr>
        <a:xfrm>
          <a:off x="11017885" y="58667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38100</xdr:rowOff>
    </xdr:from>
    <xdr:to>
      <xdr:col>60</xdr:col>
      <xdr:colOff>123825</xdr:colOff>
      <xdr:row>30</xdr:row>
      <xdr:rowOff>139700</xdr:rowOff>
    </xdr:to>
    <xdr:sp macro="" textlink="">
      <xdr:nvSpPr>
        <xdr:cNvPr id="144" name="フローチャート: 判断 143">
          <a:extLst>
            <a:ext uri="{FF2B5EF4-FFF2-40B4-BE49-F238E27FC236}">
              <a16:creationId xmlns:a16="http://schemas.microsoft.com/office/drawing/2014/main" id="{E6893223-BD8E-49B5-A2AB-E450981B65FB}"/>
            </a:ext>
          </a:extLst>
        </xdr:cNvPr>
        <xdr:cNvSpPr/>
      </xdr:nvSpPr>
      <xdr:spPr>
        <a:xfrm>
          <a:off x="10347325" y="582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3520"/>
    <xdr:sp macro="" textlink="">
      <xdr:nvSpPr>
        <xdr:cNvPr id="145" name="テキスト ボックス 144">
          <a:extLst>
            <a:ext uri="{FF2B5EF4-FFF2-40B4-BE49-F238E27FC236}">
              <a16:creationId xmlns:a16="http://schemas.microsoft.com/office/drawing/2014/main" id="{077330C9-A2DB-4E2D-B796-9F5CEED65793}"/>
            </a:ext>
          </a:extLst>
        </xdr:cNvPr>
        <xdr:cNvSpPr txBox="1"/>
      </xdr:nvSpPr>
      <xdr:spPr>
        <a:xfrm>
          <a:off x="12874625" y="6999605"/>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095" cy="223520"/>
    <xdr:sp macro="" textlink="">
      <xdr:nvSpPr>
        <xdr:cNvPr id="146" name="テキスト ボックス 145">
          <a:extLst>
            <a:ext uri="{FF2B5EF4-FFF2-40B4-BE49-F238E27FC236}">
              <a16:creationId xmlns:a16="http://schemas.microsoft.com/office/drawing/2014/main" id="{EEE2D177-D30E-44E6-8477-90F77059722A}"/>
            </a:ext>
          </a:extLst>
        </xdr:cNvPr>
        <xdr:cNvSpPr txBox="1"/>
      </xdr:nvSpPr>
      <xdr:spPr>
        <a:xfrm>
          <a:off x="12254865" y="699960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095" cy="223520"/>
    <xdr:sp macro="" textlink="">
      <xdr:nvSpPr>
        <xdr:cNvPr id="147" name="テキスト ボックス 146">
          <a:extLst>
            <a:ext uri="{FF2B5EF4-FFF2-40B4-BE49-F238E27FC236}">
              <a16:creationId xmlns:a16="http://schemas.microsoft.com/office/drawing/2014/main" id="{13209873-2CEB-4A3C-B28D-8BB2BFF3196B}"/>
            </a:ext>
          </a:extLst>
        </xdr:cNvPr>
        <xdr:cNvSpPr txBox="1"/>
      </xdr:nvSpPr>
      <xdr:spPr>
        <a:xfrm>
          <a:off x="11584305" y="699960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095" cy="223520"/>
    <xdr:sp macro="" textlink="">
      <xdr:nvSpPr>
        <xdr:cNvPr id="148" name="テキスト ボックス 147">
          <a:extLst>
            <a:ext uri="{FF2B5EF4-FFF2-40B4-BE49-F238E27FC236}">
              <a16:creationId xmlns:a16="http://schemas.microsoft.com/office/drawing/2014/main" id="{B90E7012-DDF0-49C5-933A-D66772E84D14}"/>
            </a:ext>
          </a:extLst>
        </xdr:cNvPr>
        <xdr:cNvSpPr txBox="1"/>
      </xdr:nvSpPr>
      <xdr:spPr>
        <a:xfrm>
          <a:off x="10913745" y="699960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095" cy="223520"/>
    <xdr:sp macro="" textlink="">
      <xdr:nvSpPr>
        <xdr:cNvPr id="149" name="テキスト ボックス 148">
          <a:extLst>
            <a:ext uri="{FF2B5EF4-FFF2-40B4-BE49-F238E27FC236}">
              <a16:creationId xmlns:a16="http://schemas.microsoft.com/office/drawing/2014/main" id="{AF4B99B4-2D66-486A-8C39-C4DEB96D0F29}"/>
            </a:ext>
          </a:extLst>
        </xdr:cNvPr>
        <xdr:cNvSpPr txBox="1"/>
      </xdr:nvSpPr>
      <xdr:spPr>
        <a:xfrm>
          <a:off x="10243185" y="699960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28</xdr:row>
      <xdr:rowOff>104775</xdr:rowOff>
    </xdr:from>
    <xdr:to>
      <xdr:col>76</xdr:col>
      <xdr:colOff>73025</xdr:colOff>
      <xdr:row>29</xdr:row>
      <xdr:rowOff>34925</xdr:rowOff>
    </xdr:to>
    <xdr:sp macro="" textlink="">
      <xdr:nvSpPr>
        <xdr:cNvPr id="150" name="楕円 149">
          <a:extLst>
            <a:ext uri="{FF2B5EF4-FFF2-40B4-BE49-F238E27FC236}">
              <a16:creationId xmlns:a16="http://schemas.microsoft.com/office/drawing/2014/main" id="{76915D97-03A2-4CAB-BAD2-0E212EC0FF6B}"/>
            </a:ext>
          </a:extLst>
        </xdr:cNvPr>
        <xdr:cNvSpPr/>
      </xdr:nvSpPr>
      <xdr:spPr>
        <a:xfrm>
          <a:off x="13001625" y="55530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127635</xdr:rowOff>
    </xdr:from>
    <xdr:ext cx="467995" cy="259080"/>
    <xdr:sp macro="" textlink="">
      <xdr:nvSpPr>
        <xdr:cNvPr id="151" name="債務償還比率該当値テキスト">
          <a:extLst>
            <a:ext uri="{FF2B5EF4-FFF2-40B4-BE49-F238E27FC236}">
              <a16:creationId xmlns:a16="http://schemas.microsoft.com/office/drawing/2014/main" id="{7F905845-70D8-464C-B31C-2C001C7A2CF8}"/>
            </a:ext>
          </a:extLst>
        </xdr:cNvPr>
        <xdr:cNvSpPr txBox="1"/>
      </xdr:nvSpPr>
      <xdr:spPr>
        <a:xfrm>
          <a:off x="13080365" y="54082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502.2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29</xdr:row>
      <xdr:rowOff>56515</xdr:rowOff>
    </xdr:from>
    <xdr:to>
      <xdr:col>72</xdr:col>
      <xdr:colOff>123825</xdr:colOff>
      <xdr:row>29</xdr:row>
      <xdr:rowOff>158115</xdr:rowOff>
    </xdr:to>
    <xdr:sp macro="" textlink="">
      <xdr:nvSpPr>
        <xdr:cNvPr id="152" name="楕円 151">
          <a:extLst>
            <a:ext uri="{FF2B5EF4-FFF2-40B4-BE49-F238E27FC236}">
              <a16:creationId xmlns:a16="http://schemas.microsoft.com/office/drawing/2014/main" id="{FFB81AAC-C05C-4F3D-9019-992903BE75A5}"/>
            </a:ext>
          </a:extLst>
        </xdr:cNvPr>
        <xdr:cNvSpPr/>
      </xdr:nvSpPr>
      <xdr:spPr>
        <a:xfrm>
          <a:off x="12359005" y="56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155575</xdr:rowOff>
    </xdr:from>
    <xdr:to>
      <xdr:col>76</xdr:col>
      <xdr:colOff>22225</xdr:colOff>
      <xdr:row>29</xdr:row>
      <xdr:rowOff>107315</xdr:rowOff>
    </xdr:to>
    <xdr:cxnSp macro="">
      <xdr:nvCxnSpPr>
        <xdr:cNvPr id="153" name="直線コネクタ 152">
          <a:extLst>
            <a:ext uri="{FF2B5EF4-FFF2-40B4-BE49-F238E27FC236}">
              <a16:creationId xmlns:a16="http://schemas.microsoft.com/office/drawing/2014/main" id="{B89AE650-FD69-4ACB-AA08-CEE763E497B4}"/>
            </a:ext>
          </a:extLst>
        </xdr:cNvPr>
        <xdr:cNvCxnSpPr/>
      </xdr:nvCxnSpPr>
      <xdr:spPr>
        <a:xfrm flipV="1">
          <a:off x="12409805" y="5603875"/>
          <a:ext cx="61976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63500</xdr:rowOff>
    </xdr:from>
    <xdr:to>
      <xdr:col>68</xdr:col>
      <xdr:colOff>123825</xdr:colOff>
      <xdr:row>29</xdr:row>
      <xdr:rowOff>165100</xdr:rowOff>
    </xdr:to>
    <xdr:sp macro="" textlink="">
      <xdr:nvSpPr>
        <xdr:cNvPr id="154" name="楕円 153">
          <a:extLst>
            <a:ext uri="{FF2B5EF4-FFF2-40B4-BE49-F238E27FC236}">
              <a16:creationId xmlns:a16="http://schemas.microsoft.com/office/drawing/2014/main" id="{5A69B953-E9AD-4122-9D80-558253316B3C}"/>
            </a:ext>
          </a:extLst>
        </xdr:cNvPr>
        <xdr:cNvSpPr/>
      </xdr:nvSpPr>
      <xdr:spPr>
        <a:xfrm>
          <a:off x="11688445"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107315</xdr:rowOff>
    </xdr:from>
    <xdr:to>
      <xdr:col>72</xdr:col>
      <xdr:colOff>73025</xdr:colOff>
      <xdr:row>29</xdr:row>
      <xdr:rowOff>114300</xdr:rowOff>
    </xdr:to>
    <xdr:cxnSp macro="">
      <xdr:nvCxnSpPr>
        <xdr:cNvPr id="155" name="直線コネクタ 154">
          <a:extLst>
            <a:ext uri="{FF2B5EF4-FFF2-40B4-BE49-F238E27FC236}">
              <a16:creationId xmlns:a16="http://schemas.microsoft.com/office/drawing/2014/main" id="{6A26AB81-1F62-4A87-BA13-CABD2D62FCFA}"/>
            </a:ext>
          </a:extLst>
        </xdr:cNvPr>
        <xdr:cNvCxnSpPr/>
      </xdr:nvCxnSpPr>
      <xdr:spPr>
        <a:xfrm flipV="1">
          <a:off x="11739245" y="5723255"/>
          <a:ext cx="67056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127000</xdr:rowOff>
    </xdr:from>
    <xdr:to>
      <xdr:col>64</xdr:col>
      <xdr:colOff>123825</xdr:colOff>
      <xdr:row>30</xdr:row>
      <xdr:rowOff>57150</xdr:rowOff>
    </xdr:to>
    <xdr:sp macro="" textlink="">
      <xdr:nvSpPr>
        <xdr:cNvPr id="156" name="楕円 155">
          <a:extLst>
            <a:ext uri="{FF2B5EF4-FFF2-40B4-BE49-F238E27FC236}">
              <a16:creationId xmlns:a16="http://schemas.microsoft.com/office/drawing/2014/main" id="{3D6A4540-F07E-4ADE-AE53-22D42E1921F3}"/>
            </a:ext>
          </a:extLst>
        </xdr:cNvPr>
        <xdr:cNvSpPr/>
      </xdr:nvSpPr>
      <xdr:spPr>
        <a:xfrm>
          <a:off x="11017885" y="5742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114300</xdr:rowOff>
    </xdr:from>
    <xdr:to>
      <xdr:col>68</xdr:col>
      <xdr:colOff>73025</xdr:colOff>
      <xdr:row>30</xdr:row>
      <xdr:rowOff>6350</xdr:rowOff>
    </xdr:to>
    <xdr:cxnSp macro="">
      <xdr:nvCxnSpPr>
        <xdr:cNvPr id="157" name="直線コネクタ 156">
          <a:extLst>
            <a:ext uri="{FF2B5EF4-FFF2-40B4-BE49-F238E27FC236}">
              <a16:creationId xmlns:a16="http://schemas.microsoft.com/office/drawing/2014/main" id="{84020C36-FED9-4F37-90BF-46A355EA04D3}"/>
            </a:ext>
          </a:extLst>
        </xdr:cNvPr>
        <xdr:cNvCxnSpPr/>
      </xdr:nvCxnSpPr>
      <xdr:spPr>
        <a:xfrm flipV="1">
          <a:off x="11068685" y="5730240"/>
          <a:ext cx="67056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112395</xdr:rowOff>
    </xdr:from>
    <xdr:to>
      <xdr:col>60</xdr:col>
      <xdr:colOff>123825</xdr:colOff>
      <xdr:row>30</xdr:row>
      <xdr:rowOff>42545</xdr:rowOff>
    </xdr:to>
    <xdr:sp macro="" textlink="">
      <xdr:nvSpPr>
        <xdr:cNvPr id="158" name="楕円 157">
          <a:extLst>
            <a:ext uri="{FF2B5EF4-FFF2-40B4-BE49-F238E27FC236}">
              <a16:creationId xmlns:a16="http://schemas.microsoft.com/office/drawing/2014/main" id="{A0EF8FC1-80BC-410E-A4B3-0F3D226BC914}"/>
            </a:ext>
          </a:extLst>
        </xdr:cNvPr>
        <xdr:cNvSpPr/>
      </xdr:nvSpPr>
      <xdr:spPr>
        <a:xfrm>
          <a:off x="10347325" y="5728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163195</xdr:rowOff>
    </xdr:from>
    <xdr:to>
      <xdr:col>64</xdr:col>
      <xdr:colOff>73025</xdr:colOff>
      <xdr:row>30</xdr:row>
      <xdr:rowOff>6350</xdr:rowOff>
    </xdr:to>
    <xdr:cxnSp macro="">
      <xdr:nvCxnSpPr>
        <xdr:cNvPr id="159" name="直線コネクタ 158">
          <a:extLst>
            <a:ext uri="{FF2B5EF4-FFF2-40B4-BE49-F238E27FC236}">
              <a16:creationId xmlns:a16="http://schemas.microsoft.com/office/drawing/2014/main" id="{73010C63-C293-45A6-B165-17C79EDA8B8C}"/>
            </a:ext>
          </a:extLst>
        </xdr:cNvPr>
        <xdr:cNvCxnSpPr/>
      </xdr:nvCxnSpPr>
      <xdr:spPr>
        <a:xfrm>
          <a:off x="10398125" y="5779135"/>
          <a:ext cx="67056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31</xdr:row>
      <xdr:rowOff>1905</xdr:rowOff>
    </xdr:from>
    <xdr:ext cx="467995" cy="259080"/>
    <xdr:sp macro="" textlink="">
      <xdr:nvSpPr>
        <xdr:cNvPr id="160" name="n_1aveValue債務償還比率">
          <a:extLst>
            <a:ext uri="{FF2B5EF4-FFF2-40B4-BE49-F238E27FC236}">
              <a16:creationId xmlns:a16="http://schemas.microsoft.com/office/drawing/2014/main" id="{6EBAB2D8-33A9-4B5D-836F-CCCC2A9618D7}"/>
            </a:ext>
          </a:extLst>
        </xdr:cNvPr>
        <xdr:cNvSpPr txBox="1"/>
      </xdr:nvSpPr>
      <xdr:spPr>
        <a:xfrm>
          <a:off x="12185015" y="59531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30</xdr:row>
      <xdr:rowOff>168275</xdr:rowOff>
    </xdr:from>
    <xdr:ext cx="467995" cy="257175"/>
    <xdr:sp macro="" textlink="">
      <xdr:nvSpPr>
        <xdr:cNvPr id="161" name="n_2aveValue債務償還比率">
          <a:extLst>
            <a:ext uri="{FF2B5EF4-FFF2-40B4-BE49-F238E27FC236}">
              <a16:creationId xmlns:a16="http://schemas.microsoft.com/office/drawing/2014/main" id="{763E1E96-6B34-46F0-B4BB-ACFC185EBCAC}"/>
            </a:ext>
          </a:extLst>
        </xdr:cNvPr>
        <xdr:cNvSpPr txBox="1"/>
      </xdr:nvSpPr>
      <xdr:spPr>
        <a:xfrm>
          <a:off x="11527155" y="59518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705.8</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31</xdr:row>
      <xdr:rowOff>4445</xdr:rowOff>
    </xdr:from>
    <xdr:ext cx="467995" cy="259080"/>
    <xdr:sp macro="" textlink="">
      <xdr:nvSpPr>
        <xdr:cNvPr id="162" name="n_3aveValue債務償還比率">
          <a:extLst>
            <a:ext uri="{FF2B5EF4-FFF2-40B4-BE49-F238E27FC236}">
              <a16:creationId xmlns:a16="http://schemas.microsoft.com/office/drawing/2014/main" id="{288542AE-F5C6-49D4-AAD9-543016FFEB31}"/>
            </a:ext>
          </a:extLst>
        </xdr:cNvPr>
        <xdr:cNvSpPr txBox="1"/>
      </xdr:nvSpPr>
      <xdr:spPr>
        <a:xfrm>
          <a:off x="10856595" y="59556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710.6</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30</xdr:row>
      <xdr:rowOff>130810</xdr:rowOff>
    </xdr:from>
    <xdr:ext cx="467995" cy="259080"/>
    <xdr:sp macro="" textlink="">
      <xdr:nvSpPr>
        <xdr:cNvPr id="163" name="n_4aveValue債務償還比率">
          <a:extLst>
            <a:ext uri="{FF2B5EF4-FFF2-40B4-BE49-F238E27FC236}">
              <a16:creationId xmlns:a16="http://schemas.microsoft.com/office/drawing/2014/main" id="{FD664DB4-6A99-4A8B-94DB-5ABC984C214A}"/>
            </a:ext>
          </a:extLst>
        </xdr:cNvPr>
        <xdr:cNvSpPr txBox="1"/>
      </xdr:nvSpPr>
      <xdr:spPr>
        <a:xfrm>
          <a:off x="10186035" y="59143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681.5</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28</xdr:row>
      <xdr:rowOff>3175</xdr:rowOff>
    </xdr:from>
    <xdr:ext cx="467995" cy="259080"/>
    <xdr:sp macro="" textlink="">
      <xdr:nvSpPr>
        <xdr:cNvPr id="164" name="n_1mainValue債務償還比率">
          <a:extLst>
            <a:ext uri="{FF2B5EF4-FFF2-40B4-BE49-F238E27FC236}">
              <a16:creationId xmlns:a16="http://schemas.microsoft.com/office/drawing/2014/main" id="{D7F3E7AE-4F28-4B61-A1ED-CEFE5F70BA21}"/>
            </a:ext>
          </a:extLst>
        </xdr:cNvPr>
        <xdr:cNvSpPr txBox="1"/>
      </xdr:nvSpPr>
      <xdr:spPr>
        <a:xfrm>
          <a:off x="12185015" y="54514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582.4</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28</xdr:row>
      <xdr:rowOff>10160</xdr:rowOff>
    </xdr:from>
    <xdr:ext cx="467995" cy="259080"/>
    <xdr:sp macro="" textlink="">
      <xdr:nvSpPr>
        <xdr:cNvPr id="165" name="n_2mainValue債務償還比率">
          <a:extLst>
            <a:ext uri="{FF2B5EF4-FFF2-40B4-BE49-F238E27FC236}">
              <a16:creationId xmlns:a16="http://schemas.microsoft.com/office/drawing/2014/main" id="{657A36D1-62CD-491F-B708-E321511888F9}"/>
            </a:ext>
          </a:extLst>
        </xdr:cNvPr>
        <xdr:cNvSpPr txBox="1"/>
      </xdr:nvSpPr>
      <xdr:spPr>
        <a:xfrm>
          <a:off x="11527155" y="54584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586.6</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28</xdr:row>
      <xdr:rowOff>73660</xdr:rowOff>
    </xdr:from>
    <xdr:ext cx="467995" cy="259080"/>
    <xdr:sp macro="" textlink="">
      <xdr:nvSpPr>
        <xdr:cNvPr id="166" name="n_3mainValue債務償還比率">
          <a:extLst>
            <a:ext uri="{FF2B5EF4-FFF2-40B4-BE49-F238E27FC236}">
              <a16:creationId xmlns:a16="http://schemas.microsoft.com/office/drawing/2014/main" id="{17D5D0E2-D58E-46BC-AE04-86C3CE10AC5F}"/>
            </a:ext>
          </a:extLst>
        </xdr:cNvPr>
        <xdr:cNvSpPr txBox="1"/>
      </xdr:nvSpPr>
      <xdr:spPr>
        <a:xfrm>
          <a:off x="10856595" y="55219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627.9</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28</xdr:row>
      <xdr:rowOff>59055</xdr:rowOff>
    </xdr:from>
    <xdr:ext cx="467995" cy="259080"/>
    <xdr:sp macro="" textlink="">
      <xdr:nvSpPr>
        <xdr:cNvPr id="167" name="n_4mainValue債務償還比率">
          <a:extLst>
            <a:ext uri="{FF2B5EF4-FFF2-40B4-BE49-F238E27FC236}">
              <a16:creationId xmlns:a16="http://schemas.microsoft.com/office/drawing/2014/main" id="{97D07B72-9011-49B6-A6C6-3BE1F28FE31A}"/>
            </a:ext>
          </a:extLst>
        </xdr:cNvPr>
        <xdr:cNvSpPr txBox="1"/>
      </xdr:nvSpPr>
      <xdr:spPr>
        <a:xfrm>
          <a:off x="10186035" y="55073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a:extLst>
            <a:ext uri="{FF2B5EF4-FFF2-40B4-BE49-F238E27FC236}">
              <a16:creationId xmlns:a16="http://schemas.microsoft.com/office/drawing/2014/main" id="{D8EA67D9-55AE-476C-87F3-0715CB519813}"/>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9" name="正方形/長方形 168">
          <a:extLst>
            <a:ext uri="{FF2B5EF4-FFF2-40B4-BE49-F238E27FC236}">
              <a16:creationId xmlns:a16="http://schemas.microsoft.com/office/drawing/2014/main" id="{E36D81E6-5396-496C-84E4-762EC81F7216}"/>
            </a:ext>
          </a:extLst>
        </xdr:cNvPr>
        <xdr:cNvSpPr/>
      </xdr:nvSpPr>
      <xdr:spPr>
        <a:xfrm>
          <a:off x="1127125" y="1153541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665"/>
    <xdr:sp macro="" textlink="">
      <xdr:nvSpPr>
        <xdr:cNvPr id="170" name="テキスト ボックス 169">
          <a:extLst>
            <a:ext uri="{FF2B5EF4-FFF2-40B4-BE49-F238E27FC236}">
              <a16:creationId xmlns:a16="http://schemas.microsoft.com/office/drawing/2014/main" id="{A4D08DD1-3133-442C-8E3C-F1C617406F46}"/>
            </a:ext>
          </a:extLst>
        </xdr:cNvPr>
        <xdr:cNvSpPr txBox="1"/>
      </xdr:nvSpPr>
      <xdr:spPr>
        <a:xfrm>
          <a:off x="817245" y="80645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300" cy="240665"/>
    <xdr:sp macro="" textlink="">
      <xdr:nvSpPr>
        <xdr:cNvPr id="171" name="テキスト ボックス 170">
          <a:extLst>
            <a:ext uri="{FF2B5EF4-FFF2-40B4-BE49-F238E27FC236}">
              <a16:creationId xmlns:a16="http://schemas.microsoft.com/office/drawing/2014/main" id="{C4C3A4A9-89D6-4964-9249-1B992AC5D7EB}"/>
            </a:ext>
          </a:extLst>
        </xdr:cNvPr>
        <xdr:cNvSpPr txBox="1"/>
      </xdr:nvSpPr>
      <xdr:spPr>
        <a:xfrm>
          <a:off x="6156325" y="1067435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665"/>
    <xdr:sp macro="" textlink="">
      <xdr:nvSpPr>
        <xdr:cNvPr id="172" name="テキスト ボックス 171">
          <a:extLst>
            <a:ext uri="{FF2B5EF4-FFF2-40B4-BE49-F238E27FC236}">
              <a16:creationId xmlns:a16="http://schemas.microsoft.com/office/drawing/2014/main" id="{6232E5BD-F5A3-4213-B04A-A14E99685669}"/>
            </a:ext>
          </a:extLst>
        </xdr:cNvPr>
        <xdr:cNvSpPr txBox="1"/>
      </xdr:nvSpPr>
      <xdr:spPr>
        <a:xfrm>
          <a:off x="817245" y="1175639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300" cy="241300"/>
    <xdr:sp macro="" textlink="">
      <xdr:nvSpPr>
        <xdr:cNvPr id="173" name="テキスト ボックス 172">
          <a:extLst>
            <a:ext uri="{FF2B5EF4-FFF2-40B4-BE49-F238E27FC236}">
              <a16:creationId xmlns:a16="http://schemas.microsoft.com/office/drawing/2014/main" id="{FCA239AE-8B6F-480B-B34E-3133E02F8C1F}"/>
            </a:ext>
          </a:extLst>
        </xdr:cNvPr>
        <xdr:cNvSpPr txBox="1"/>
      </xdr:nvSpPr>
      <xdr:spPr>
        <a:xfrm>
          <a:off x="6156325" y="14450695"/>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F0FE510-6447-4D96-AAB0-0F0D000FFF3B}"/>
            </a:ext>
          </a:extLst>
        </xdr:cNvPr>
        <xdr:cNvSpPr/>
      </xdr:nvSpPr>
      <xdr:spPr>
        <a:xfrm>
          <a:off x="566420" y="127000"/>
          <a:ext cx="1116838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DAC3A8A-7BA4-4056-BB38-F8F72C9D1C5B}"/>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428C0EB-55CD-466D-96A5-2F06A5404C14}"/>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CA64F27-3DDC-467C-99BC-3371ED9272A6}"/>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岡山県浅口市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886ECFB-0400-4B32-BCAC-0E53F30A7295}"/>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E3E62A2-EE7F-4F22-8450-10E47842852C}"/>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0172AF4-35B0-4170-B89B-22518DE4A849}"/>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C4E8E0A-F340-4FC9-9611-C40C31C93D7C}"/>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CE16670-2DF4-42A5-AC82-05514CFB77A6}"/>
            </a:ext>
          </a:extLst>
        </xdr:cNvPr>
        <xdr:cNvSpPr/>
      </xdr:nvSpPr>
      <xdr:spPr>
        <a:xfrm>
          <a:off x="797560" y="901700"/>
          <a:ext cx="121412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19EA33A-3C68-4D7E-9C98-0B95C3FA922E}"/>
            </a:ext>
          </a:extLst>
        </xdr:cNvPr>
        <xdr:cNvSpPr/>
      </xdr:nvSpPr>
      <xdr:spPr>
        <a:xfrm>
          <a:off x="1971040" y="901700"/>
          <a:ext cx="117348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33,965
33,640
66.46
19,681,627
18,547,651
1,097,792
9,571,500
12,926,560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51666F6-54DA-4DAA-B047-573689B100BE}"/>
            </a:ext>
          </a:extLst>
        </xdr:cNvPr>
        <xdr:cNvSpPr/>
      </xdr:nvSpPr>
      <xdr:spPr>
        <a:xfrm>
          <a:off x="3144520" y="901700"/>
          <a:ext cx="134112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A9ADB50-92A1-4940-A879-28D27EE49952}"/>
            </a:ext>
          </a:extLst>
        </xdr:cNvPr>
        <xdr:cNvSpPr/>
      </xdr:nvSpPr>
      <xdr:spPr>
        <a:xfrm>
          <a:off x="4485640" y="920750"/>
          <a:ext cx="17805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E8C4682-18CE-41C2-A812-7EB50384145D}"/>
            </a:ext>
          </a:extLst>
        </xdr:cNvPr>
        <xdr:cNvSpPr/>
      </xdr:nvSpPr>
      <xdr:spPr>
        <a:xfrm>
          <a:off x="6266180" y="920750"/>
          <a:ext cx="110998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10.1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3B89023-3D06-46EC-AA05-9D633D8E52FA}"/>
            </a:ext>
          </a:extLst>
        </xdr:cNvPr>
        <xdr:cNvSpPr/>
      </xdr:nvSpPr>
      <xdr:spPr>
        <a:xfrm>
          <a:off x="7439660" y="933450"/>
          <a:ext cx="56642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229E5F7-DC13-4327-92FE-29215277332E}"/>
            </a:ext>
          </a:extLst>
        </xdr:cNvPr>
        <xdr:cNvSpPr/>
      </xdr:nvSpPr>
      <xdr:spPr>
        <a:xfrm>
          <a:off x="4485640" y="1676400"/>
          <a:ext cx="17805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52FA5A6-7150-4A9D-AE3C-4BA21529D0DC}"/>
            </a:ext>
          </a:extLst>
        </xdr:cNvPr>
        <xdr:cNvSpPr/>
      </xdr:nvSpPr>
      <xdr:spPr>
        <a:xfrm>
          <a:off x="6329680" y="1676400"/>
          <a:ext cx="32258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F54155F-1D85-423F-A72D-24DF6D436BE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8FB6515-B2D0-4E70-941C-44E54ED789DE}"/>
            </a:ext>
          </a:extLst>
        </xdr:cNvPr>
        <xdr:cNvSpPr/>
      </xdr:nvSpPr>
      <xdr:spPr>
        <a:xfrm>
          <a:off x="9986010" y="933450"/>
          <a:ext cx="1173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9660BDC-F43C-41CE-8FFA-C516753AD81C}"/>
            </a:ext>
          </a:extLst>
        </xdr:cNvPr>
        <xdr:cNvSpPr/>
      </xdr:nvSpPr>
      <xdr:spPr>
        <a:xfrm>
          <a:off x="9986010" y="1192530"/>
          <a:ext cx="117348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A5405EC-B970-4281-9128-6A59BBA07E6F}"/>
            </a:ext>
          </a:extLst>
        </xdr:cNvPr>
        <xdr:cNvSpPr/>
      </xdr:nvSpPr>
      <xdr:spPr>
        <a:xfrm>
          <a:off x="9986010" y="1515110"/>
          <a:ext cx="12776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107B1C0-E3BB-4BD9-80A6-1F693162B931}"/>
            </a:ext>
          </a:extLst>
        </xdr:cNvPr>
        <xdr:cNvCxnSpPr/>
      </xdr:nvCxnSpPr>
      <xdr:spPr>
        <a:xfrm flipH="1">
          <a:off x="9831070" y="1018540"/>
          <a:ext cx="1866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0991ACB-6B80-4C86-9A26-1D1E0D84771A}"/>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8F43109-96F8-4E0B-B9FF-FCDA7AC3FBD3}"/>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3C47168-10AD-4EA8-B5CB-B6FD35970662}"/>
            </a:ext>
          </a:extLst>
        </xdr:cNvPr>
        <xdr:cNvCxnSpPr/>
      </xdr:nvCxnSpPr>
      <xdr:spPr>
        <a:xfrm>
          <a:off x="9906635" y="149352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35F2363-2F13-48FF-BE96-3C8E23F20143}"/>
            </a:ext>
          </a:extLst>
        </xdr:cNvPr>
        <xdr:cNvCxnSpPr/>
      </xdr:nvCxnSpPr>
      <xdr:spPr>
        <a:xfrm>
          <a:off x="9850120" y="1493520"/>
          <a:ext cx="1485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68E32C2-1E91-4009-B6B6-6794B58C994E}"/>
            </a:ext>
          </a:extLst>
        </xdr:cNvPr>
        <xdr:cNvCxnSpPr/>
      </xdr:nvCxnSpPr>
      <xdr:spPr>
        <a:xfrm flipV="1">
          <a:off x="9906635" y="172402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89EC3AB-7430-4ECC-956D-A7AC71F21814}"/>
            </a:ext>
          </a:extLst>
        </xdr:cNvPr>
        <xdr:cNvCxnSpPr/>
      </xdr:nvCxnSpPr>
      <xdr:spPr>
        <a:xfrm>
          <a:off x="9850120" y="1863090"/>
          <a:ext cx="1485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631511FE-26FD-4ADF-BA9E-85DD16505B9A}"/>
            </a:ext>
          </a:extLst>
        </xdr:cNvPr>
        <xdr:cNvSpPr txBox="1"/>
      </xdr:nvSpPr>
      <xdr:spPr>
        <a:xfrm>
          <a:off x="629920" y="273304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EDD2215B-463D-4504-9055-6FB701009394}"/>
            </a:ext>
          </a:extLst>
        </xdr:cNvPr>
        <xdr:cNvSpPr txBox="1"/>
      </xdr:nvSpPr>
      <xdr:spPr>
        <a:xfrm>
          <a:off x="629920" y="304292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A3488687-CA81-4223-BCA8-214AE858D601}"/>
            </a:ext>
          </a:extLst>
        </xdr:cNvPr>
        <xdr:cNvSpPr txBox="1"/>
      </xdr:nvSpPr>
      <xdr:spPr>
        <a:xfrm>
          <a:off x="629920" y="33528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a:extLst>
            <a:ext uri="{FF2B5EF4-FFF2-40B4-BE49-F238E27FC236}">
              <a16:creationId xmlns:a16="http://schemas.microsoft.com/office/drawing/2014/main" id="{CC06EE81-6C9E-46B7-980F-E07B851F7DAF}"/>
            </a:ext>
          </a:extLst>
        </xdr:cNvPr>
        <xdr:cNvSpPr txBox="1"/>
      </xdr:nvSpPr>
      <xdr:spPr>
        <a:xfrm>
          <a:off x="629920" y="366649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551DB14-E606-476F-91DF-8A3D92EE235D}"/>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DD4228B-0DD4-45EA-8210-3A40834842FA}"/>
            </a:ext>
          </a:extLst>
        </xdr:cNvPr>
        <xdr:cNvSpPr/>
      </xdr:nvSpPr>
      <xdr:spPr>
        <a:xfrm>
          <a:off x="79756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DEEA728-58AF-4D88-BF98-892B220635C4}"/>
            </a:ext>
          </a:extLst>
        </xdr:cNvPr>
        <xdr:cNvSpPr/>
      </xdr:nvSpPr>
      <xdr:spPr>
        <a:xfrm>
          <a:off x="79756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4CAE8D8-A511-4476-B666-5431A72625EC}"/>
            </a:ext>
          </a:extLst>
        </xdr:cNvPr>
        <xdr:cNvSpPr/>
      </xdr:nvSpPr>
      <xdr:spPr>
        <a:xfrm>
          <a:off x="167640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2CE4698-329A-4726-9F14-D9BB076C8831}"/>
            </a:ext>
          </a:extLst>
        </xdr:cNvPr>
        <xdr:cNvSpPr/>
      </xdr:nvSpPr>
      <xdr:spPr>
        <a:xfrm>
          <a:off x="167640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80B744C-B4FA-4A06-974C-CB397DD00C91}"/>
            </a:ext>
          </a:extLst>
        </xdr:cNvPr>
        <xdr:cNvSpPr/>
      </xdr:nvSpPr>
      <xdr:spPr>
        <a:xfrm>
          <a:off x="268224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C8803DD-BB25-4DE9-ADA6-3F5876964211}"/>
            </a:ext>
          </a:extLst>
        </xdr:cNvPr>
        <xdr:cNvSpPr/>
      </xdr:nvSpPr>
      <xdr:spPr>
        <a:xfrm>
          <a:off x="268224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C06B91C-8BA1-40FF-A4C9-23105BBC9F9B}"/>
            </a:ext>
          </a:extLst>
        </xdr:cNvPr>
        <xdr:cNvSpPr/>
      </xdr:nvSpPr>
      <xdr:spPr>
        <a:xfrm>
          <a:off x="670560" y="5215890"/>
          <a:ext cx="417576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a:extLst>
            <a:ext uri="{FF2B5EF4-FFF2-40B4-BE49-F238E27FC236}">
              <a16:creationId xmlns:a16="http://schemas.microsoft.com/office/drawing/2014/main" id="{4A8D0EBC-D167-4C6C-A525-A67635681B45}"/>
            </a:ext>
          </a:extLst>
        </xdr:cNvPr>
        <xdr:cNvSpPr txBox="1"/>
      </xdr:nvSpPr>
      <xdr:spPr>
        <a:xfrm>
          <a:off x="655320" y="50292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E971413-BF75-4000-8338-0E048828CEE7}"/>
            </a:ext>
          </a:extLst>
        </xdr:cNvPr>
        <xdr:cNvCxnSpPr/>
      </xdr:nvCxnSpPr>
      <xdr:spPr>
        <a:xfrm>
          <a:off x="670560" y="745236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5455" cy="259080"/>
    <xdr:sp macro="" textlink="">
      <xdr:nvSpPr>
        <xdr:cNvPr id="43" name="テキスト ボックス 42">
          <a:extLst>
            <a:ext uri="{FF2B5EF4-FFF2-40B4-BE49-F238E27FC236}">
              <a16:creationId xmlns:a16="http://schemas.microsoft.com/office/drawing/2014/main" id="{5B9B1A32-CF87-4076-BF43-1807313BF1BC}"/>
            </a:ext>
          </a:extLst>
        </xdr:cNvPr>
        <xdr:cNvSpPr txBox="1"/>
      </xdr:nvSpPr>
      <xdr:spPr>
        <a:xfrm>
          <a:off x="271780" y="73139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F2DDCCC-0720-4F69-AF8D-21BE46E8EF09}"/>
            </a:ext>
          </a:extLst>
        </xdr:cNvPr>
        <xdr:cNvCxnSpPr/>
      </xdr:nvCxnSpPr>
      <xdr:spPr>
        <a:xfrm>
          <a:off x="670560" y="707898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5455" cy="259080"/>
    <xdr:sp macro="" textlink="">
      <xdr:nvSpPr>
        <xdr:cNvPr id="45" name="テキスト ボックス 44">
          <a:extLst>
            <a:ext uri="{FF2B5EF4-FFF2-40B4-BE49-F238E27FC236}">
              <a16:creationId xmlns:a16="http://schemas.microsoft.com/office/drawing/2014/main" id="{DF8140F1-77F9-4520-83FF-5748028CFA6D}"/>
            </a:ext>
          </a:extLst>
        </xdr:cNvPr>
        <xdr:cNvSpPr txBox="1"/>
      </xdr:nvSpPr>
      <xdr:spPr>
        <a:xfrm>
          <a:off x="271780" y="69405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EF75E8D-559A-4740-AA0D-8434CAD9A4E2}"/>
            </a:ext>
          </a:extLst>
        </xdr:cNvPr>
        <xdr:cNvCxnSpPr/>
      </xdr:nvCxnSpPr>
      <xdr:spPr>
        <a:xfrm>
          <a:off x="670560" y="670560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175"/>
    <xdr:sp macro="" textlink="">
      <xdr:nvSpPr>
        <xdr:cNvPr id="47" name="テキスト ボックス 46">
          <a:extLst>
            <a:ext uri="{FF2B5EF4-FFF2-40B4-BE49-F238E27FC236}">
              <a16:creationId xmlns:a16="http://schemas.microsoft.com/office/drawing/2014/main" id="{3AABAFC5-FE80-452D-922A-DFB140FF7251}"/>
            </a:ext>
          </a:extLst>
        </xdr:cNvPr>
        <xdr:cNvSpPr txBox="1"/>
      </xdr:nvSpPr>
      <xdr:spPr>
        <a:xfrm>
          <a:off x="335915" y="65671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35C0935-CF84-4C8D-BB0B-B2245D61FADD}"/>
            </a:ext>
          </a:extLst>
        </xdr:cNvPr>
        <xdr:cNvCxnSpPr/>
      </xdr:nvCxnSpPr>
      <xdr:spPr>
        <a:xfrm>
          <a:off x="670560" y="633603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54C85E64-A521-45FE-BD73-AAB74F6508E1}"/>
            </a:ext>
          </a:extLst>
        </xdr:cNvPr>
        <xdr:cNvSpPr txBox="1"/>
      </xdr:nvSpPr>
      <xdr:spPr>
        <a:xfrm>
          <a:off x="335915" y="61976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96B3435-287E-4CE8-99FF-CDB0B2B4F858}"/>
            </a:ext>
          </a:extLst>
        </xdr:cNvPr>
        <xdr:cNvCxnSpPr/>
      </xdr:nvCxnSpPr>
      <xdr:spPr>
        <a:xfrm>
          <a:off x="670560" y="596265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9F56B460-F68D-48BE-8082-188F04456804}"/>
            </a:ext>
          </a:extLst>
        </xdr:cNvPr>
        <xdr:cNvSpPr txBox="1"/>
      </xdr:nvSpPr>
      <xdr:spPr>
        <a:xfrm>
          <a:off x="335915" y="58242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4CF596F-897D-4B1A-9C57-6AC8FAF88046}"/>
            </a:ext>
          </a:extLst>
        </xdr:cNvPr>
        <xdr:cNvCxnSpPr/>
      </xdr:nvCxnSpPr>
      <xdr:spPr>
        <a:xfrm>
          <a:off x="670560" y="558927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7175"/>
    <xdr:sp macro="" textlink="">
      <xdr:nvSpPr>
        <xdr:cNvPr id="53" name="テキスト ボックス 52">
          <a:extLst>
            <a:ext uri="{FF2B5EF4-FFF2-40B4-BE49-F238E27FC236}">
              <a16:creationId xmlns:a16="http://schemas.microsoft.com/office/drawing/2014/main" id="{D223B060-34AF-4F12-A420-8EE26EE80E5E}"/>
            </a:ext>
          </a:extLst>
        </xdr:cNvPr>
        <xdr:cNvSpPr txBox="1"/>
      </xdr:nvSpPr>
      <xdr:spPr>
        <a:xfrm>
          <a:off x="335915" y="54508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6B5D347-21BD-424B-8DA0-18A91A5C1902}"/>
            </a:ext>
          </a:extLst>
        </xdr:cNvPr>
        <xdr:cNvCxnSpPr/>
      </xdr:nvCxnSpPr>
      <xdr:spPr>
        <a:xfrm>
          <a:off x="670560" y="521589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7185" cy="259080"/>
    <xdr:sp macro="" textlink="">
      <xdr:nvSpPr>
        <xdr:cNvPr id="55" name="テキスト ボックス 54">
          <a:extLst>
            <a:ext uri="{FF2B5EF4-FFF2-40B4-BE49-F238E27FC236}">
              <a16:creationId xmlns:a16="http://schemas.microsoft.com/office/drawing/2014/main" id="{042FFB5C-AD07-4F28-BDC2-2DAC161D1653}"/>
            </a:ext>
          </a:extLst>
        </xdr:cNvPr>
        <xdr:cNvSpPr txBox="1"/>
      </xdr:nvSpPr>
      <xdr:spPr>
        <a:xfrm>
          <a:off x="377190" y="50774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19BFF45-7FC5-4E74-A31D-CA876B6C0A39}"/>
            </a:ext>
          </a:extLst>
        </xdr:cNvPr>
        <xdr:cNvSpPr/>
      </xdr:nvSpPr>
      <xdr:spPr>
        <a:xfrm>
          <a:off x="670560" y="5215890"/>
          <a:ext cx="417576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id="{8AC5D66E-856C-4898-BB58-2A8511AB1243}"/>
            </a:ext>
          </a:extLst>
        </xdr:cNvPr>
        <xdr:cNvCxnSpPr/>
      </xdr:nvCxnSpPr>
      <xdr:spPr>
        <a:xfrm flipV="1">
          <a:off x="4086225" y="5541645"/>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144780</xdr:rowOff>
    </xdr:from>
    <xdr:ext cx="405130" cy="257175"/>
    <xdr:sp macro="" textlink="">
      <xdr:nvSpPr>
        <xdr:cNvPr id="58" name="【道路】&#10;有形固定資産減価償却率最小値テキスト">
          <a:extLst>
            <a:ext uri="{FF2B5EF4-FFF2-40B4-BE49-F238E27FC236}">
              <a16:creationId xmlns:a16="http://schemas.microsoft.com/office/drawing/2014/main" id="{0A63E979-9F55-4E43-AD8C-6811C9D30EBE}"/>
            </a:ext>
          </a:extLst>
        </xdr:cNvPr>
        <xdr:cNvSpPr txBox="1"/>
      </xdr:nvSpPr>
      <xdr:spPr>
        <a:xfrm>
          <a:off x="4124960" y="70180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id="{952556BF-AFBD-4CD2-988B-572A585A5095}"/>
            </a:ext>
          </a:extLst>
        </xdr:cNvPr>
        <xdr:cNvCxnSpPr/>
      </xdr:nvCxnSpPr>
      <xdr:spPr>
        <a:xfrm>
          <a:off x="4020820" y="701421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127635</xdr:rowOff>
    </xdr:from>
    <xdr:ext cx="405130" cy="259080"/>
    <xdr:sp macro="" textlink="">
      <xdr:nvSpPr>
        <xdr:cNvPr id="60" name="【道路】&#10;有形固定資産減価償却率最大値テキスト">
          <a:extLst>
            <a:ext uri="{FF2B5EF4-FFF2-40B4-BE49-F238E27FC236}">
              <a16:creationId xmlns:a16="http://schemas.microsoft.com/office/drawing/2014/main" id="{CA5D63FD-7143-4AFD-87DF-988CFDA759D0}"/>
            </a:ext>
          </a:extLst>
        </xdr:cNvPr>
        <xdr:cNvSpPr txBox="1"/>
      </xdr:nvSpPr>
      <xdr:spPr>
        <a:xfrm>
          <a:off x="4124960" y="5324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id="{BBB4D345-8C87-4387-98F3-6222395EACA3}"/>
            </a:ext>
          </a:extLst>
        </xdr:cNvPr>
        <xdr:cNvCxnSpPr/>
      </xdr:nvCxnSpPr>
      <xdr:spPr>
        <a:xfrm>
          <a:off x="4020820" y="554164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143510</xdr:rowOff>
    </xdr:from>
    <xdr:ext cx="405130" cy="257175"/>
    <xdr:sp macro="" textlink="">
      <xdr:nvSpPr>
        <xdr:cNvPr id="62" name="【道路】&#10;有形固定資産減価償却率平均値テキスト">
          <a:extLst>
            <a:ext uri="{FF2B5EF4-FFF2-40B4-BE49-F238E27FC236}">
              <a16:creationId xmlns:a16="http://schemas.microsoft.com/office/drawing/2014/main" id="{FBA37DDA-3C0A-4E3C-9F05-7490A2B148B2}"/>
            </a:ext>
          </a:extLst>
        </xdr:cNvPr>
        <xdr:cNvSpPr txBox="1"/>
      </xdr:nvSpPr>
      <xdr:spPr>
        <a:xfrm>
          <a:off x="4124960" y="617855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458D3A2A-5AB0-4AF0-92C8-674693B0D64D}"/>
            </a:ext>
          </a:extLst>
        </xdr:cNvPr>
        <xdr:cNvSpPr/>
      </xdr:nvSpPr>
      <xdr:spPr>
        <a:xfrm>
          <a:off x="4036060" y="6323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BB5E48C7-C7A4-49B1-8999-7288650F54D6}"/>
            </a:ext>
          </a:extLst>
        </xdr:cNvPr>
        <xdr:cNvSpPr/>
      </xdr:nvSpPr>
      <xdr:spPr>
        <a:xfrm>
          <a:off x="3312160" y="6290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a:extLst>
            <a:ext uri="{FF2B5EF4-FFF2-40B4-BE49-F238E27FC236}">
              <a16:creationId xmlns:a16="http://schemas.microsoft.com/office/drawing/2014/main" id="{B097A79D-D630-4EED-8F2F-246C9A69123D}"/>
            </a:ext>
          </a:extLst>
        </xdr:cNvPr>
        <xdr:cNvSpPr/>
      </xdr:nvSpPr>
      <xdr:spPr>
        <a:xfrm>
          <a:off x="25146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a:extLst>
            <a:ext uri="{FF2B5EF4-FFF2-40B4-BE49-F238E27FC236}">
              <a16:creationId xmlns:a16="http://schemas.microsoft.com/office/drawing/2014/main" id="{BAF40457-A3E6-41C1-9158-9C5041B81EAB}"/>
            </a:ext>
          </a:extLst>
        </xdr:cNvPr>
        <xdr:cNvSpPr/>
      </xdr:nvSpPr>
      <xdr:spPr>
        <a:xfrm>
          <a:off x="17399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D8E83987-11A0-49CA-BD2B-DDB0049DD72A}"/>
            </a:ext>
          </a:extLst>
        </xdr:cNvPr>
        <xdr:cNvSpPr/>
      </xdr:nvSpPr>
      <xdr:spPr>
        <a:xfrm>
          <a:off x="965200" y="62109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230E6978-56C6-40A0-9F20-7C2E7A757670}"/>
            </a:ext>
          </a:extLst>
        </xdr:cNvPr>
        <xdr:cNvSpPr txBox="1"/>
      </xdr:nvSpPr>
      <xdr:spPr>
        <a:xfrm>
          <a:off x="391922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CE384B8B-176A-4B02-A3B6-3EB393BA0F4F}"/>
            </a:ext>
          </a:extLst>
        </xdr:cNvPr>
        <xdr:cNvSpPr txBox="1"/>
      </xdr:nvSpPr>
      <xdr:spPr>
        <a:xfrm>
          <a:off x="318770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8E6D1B6E-31E7-4DAE-9A0A-74286548729F}"/>
            </a:ext>
          </a:extLst>
        </xdr:cNvPr>
        <xdr:cNvSpPr txBox="1"/>
      </xdr:nvSpPr>
      <xdr:spPr>
        <a:xfrm>
          <a:off x="239776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C8DB3A50-5DD7-4379-8EAB-E5FF31AE15A3}"/>
            </a:ext>
          </a:extLst>
        </xdr:cNvPr>
        <xdr:cNvSpPr txBox="1"/>
      </xdr:nvSpPr>
      <xdr:spPr>
        <a:xfrm>
          <a:off x="162306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E5CDD2BB-4CC5-4A9E-AA7F-B4B3B6C5C009}"/>
            </a:ext>
          </a:extLst>
        </xdr:cNvPr>
        <xdr:cNvSpPr txBox="1"/>
      </xdr:nvSpPr>
      <xdr:spPr>
        <a:xfrm>
          <a:off x="84074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39</xdr:row>
      <xdr:rowOff>107315</xdr:rowOff>
    </xdr:from>
    <xdr:to>
      <xdr:col>24</xdr:col>
      <xdr:colOff>114300</xdr:colOff>
      <xdr:row>40</xdr:row>
      <xdr:rowOff>37465</xdr:rowOff>
    </xdr:to>
    <xdr:sp macro="" textlink="">
      <xdr:nvSpPr>
        <xdr:cNvPr id="73" name="楕円 72">
          <a:extLst>
            <a:ext uri="{FF2B5EF4-FFF2-40B4-BE49-F238E27FC236}">
              <a16:creationId xmlns:a16="http://schemas.microsoft.com/office/drawing/2014/main" id="{15B10C2C-8757-4E34-8524-A892BB317C7F}"/>
            </a:ext>
          </a:extLst>
        </xdr:cNvPr>
        <xdr:cNvSpPr/>
      </xdr:nvSpPr>
      <xdr:spPr>
        <a:xfrm>
          <a:off x="4036060" y="6645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86360</xdr:rowOff>
    </xdr:from>
    <xdr:ext cx="405130" cy="257175"/>
    <xdr:sp macro="" textlink="">
      <xdr:nvSpPr>
        <xdr:cNvPr id="74" name="【道路】&#10;有形固定資産減価償却率該当値テキスト">
          <a:extLst>
            <a:ext uri="{FF2B5EF4-FFF2-40B4-BE49-F238E27FC236}">
              <a16:creationId xmlns:a16="http://schemas.microsoft.com/office/drawing/2014/main" id="{D78C2A51-19D5-49F3-A8CE-F2766B32E37C}"/>
            </a:ext>
          </a:extLst>
        </xdr:cNvPr>
        <xdr:cNvSpPr txBox="1"/>
      </xdr:nvSpPr>
      <xdr:spPr>
        <a:xfrm>
          <a:off x="4124960" y="66243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88265</xdr:rowOff>
    </xdr:from>
    <xdr:to>
      <xdr:col>20</xdr:col>
      <xdr:colOff>38100</xdr:colOff>
      <xdr:row>40</xdr:row>
      <xdr:rowOff>18415</xdr:rowOff>
    </xdr:to>
    <xdr:sp macro="" textlink="">
      <xdr:nvSpPr>
        <xdr:cNvPr id="75" name="楕円 74">
          <a:extLst>
            <a:ext uri="{FF2B5EF4-FFF2-40B4-BE49-F238E27FC236}">
              <a16:creationId xmlns:a16="http://schemas.microsoft.com/office/drawing/2014/main" id="{A1B49F2A-C6D3-4A01-93A6-2402BF4A6C46}"/>
            </a:ext>
          </a:extLst>
        </xdr:cNvPr>
        <xdr:cNvSpPr/>
      </xdr:nvSpPr>
      <xdr:spPr>
        <a:xfrm>
          <a:off x="3312160" y="66262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139065</xdr:rowOff>
    </xdr:from>
    <xdr:to>
      <xdr:col>24</xdr:col>
      <xdr:colOff>63500</xdr:colOff>
      <xdr:row>39</xdr:row>
      <xdr:rowOff>158115</xdr:rowOff>
    </xdr:to>
    <xdr:cxnSp macro="">
      <xdr:nvCxnSpPr>
        <xdr:cNvPr id="76" name="直線コネクタ 75">
          <a:extLst>
            <a:ext uri="{FF2B5EF4-FFF2-40B4-BE49-F238E27FC236}">
              <a16:creationId xmlns:a16="http://schemas.microsoft.com/office/drawing/2014/main" id="{0F939C74-C535-471F-863A-B863B2AF8CCE}"/>
            </a:ext>
          </a:extLst>
        </xdr:cNvPr>
        <xdr:cNvCxnSpPr/>
      </xdr:nvCxnSpPr>
      <xdr:spPr>
        <a:xfrm>
          <a:off x="3355340" y="6677025"/>
          <a:ext cx="73152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74930</xdr:rowOff>
    </xdr:from>
    <xdr:to>
      <xdr:col>15</xdr:col>
      <xdr:colOff>101600</xdr:colOff>
      <xdr:row>40</xdr:row>
      <xdr:rowOff>5080</xdr:rowOff>
    </xdr:to>
    <xdr:sp macro="" textlink="">
      <xdr:nvSpPr>
        <xdr:cNvPr id="77" name="楕円 76">
          <a:extLst>
            <a:ext uri="{FF2B5EF4-FFF2-40B4-BE49-F238E27FC236}">
              <a16:creationId xmlns:a16="http://schemas.microsoft.com/office/drawing/2014/main" id="{3BF47578-2DA5-4F6D-A60B-CD4BF6A0CA22}"/>
            </a:ext>
          </a:extLst>
        </xdr:cNvPr>
        <xdr:cNvSpPr/>
      </xdr:nvSpPr>
      <xdr:spPr>
        <a:xfrm>
          <a:off x="2514600" y="6612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125730</xdr:rowOff>
    </xdr:from>
    <xdr:to>
      <xdr:col>19</xdr:col>
      <xdr:colOff>177800</xdr:colOff>
      <xdr:row>39</xdr:row>
      <xdr:rowOff>139065</xdr:rowOff>
    </xdr:to>
    <xdr:cxnSp macro="">
      <xdr:nvCxnSpPr>
        <xdr:cNvPr id="78" name="直線コネクタ 77">
          <a:extLst>
            <a:ext uri="{FF2B5EF4-FFF2-40B4-BE49-F238E27FC236}">
              <a16:creationId xmlns:a16="http://schemas.microsoft.com/office/drawing/2014/main" id="{6F63616E-C728-42AD-BAED-392E24B37007}"/>
            </a:ext>
          </a:extLst>
        </xdr:cNvPr>
        <xdr:cNvCxnSpPr/>
      </xdr:nvCxnSpPr>
      <xdr:spPr>
        <a:xfrm>
          <a:off x="2565400" y="6663690"/>
          <a:ext cx="78994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57785</xdr:rowOff>
    </xdr:from>
    <xdr:to>
      <xdr:col>10</xdr:col>
      <xdr:colOff>165100</xdr:colOff>
      <xdr:row>39</xdr:row>
      <xdr:rowOff>159385</xdr:rowOff>
    </xdr:to>
    <xdr:sp macro="" textlink="">
      <xdr:nvSpPr>
        <xdr:cNvPr id="79" name="楕円 78">
          <a:extLst>
            <a:ext uri="{FF2B5EF4-FFF2-40B4-BE49-F238E27FC236}">
              <a16:creationId xmlns:a16="http://schemas.microsoft.com/office/drawing/2014/main" id="{0C87F502-50BA-43C0-BF11-EA3BC9D3EC71}"/>
            </a:ext>
          </a:extLst>
        </xdr:cNvPr>
        <xdr:cNvSpPr/>
      </xdr:nvSpPr>
      <xdr:spPr>
        <a:xfrm>
          <a:off x="17399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109220</xdr:rowOff>
    </xdr:from>
    <xdr:to>
      <xdr:col>15</xdr:col>
      <xdr:colOff>50800</xdr:colOff>
      <xdr:row>39</xdr:row>
      <xdr:rowOff>125730</xdr:rowOff>
    </xdr:to>
    <xdr:cxnSp macro="">
      <xdr:nvCxnSpPr>
        <xdr:cNvPr id="80" name="直線コネクタ 79">
          <a:extLst>
            <a:ext uri="{FF2B5EF4-FFF2-40B4-BE49-F238E27FC236}">
              <a16:creationId xmlns:a16="http://schemas.microsoft.com/office/drawing/2014/main" id="{B1D816E9-61E6-408C-BA47-4487BF02D1A9}"/>
            </a:ext>
          </a:extLst>
        </xdr:cNvPr>
        <xdr:cNvCxnSpPr/>
      </xdr:nvCxnSpPr>
      <xdr:spPr>
        <a:xfrm>
          <a:off x="1790700" y="6647180"/>
          <a:ext cx="7747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46355</xdr:rowOff>
    </xdr:from>
    <xdr:to>
      <xdr:col>6</xdr:col>
      <xdr:colOff>38100</xdr:colOff>
      <xdr:row>39</xdr:row>
      <xdr:rowOff>147955</xdr:rowOff>
    </xdr:to>
    <xdr:sp macro="" textlink="">
      <xdr:nvSpPr>
        <xdr:cNvPr id="81" name="楕円 80">
          <a:extLst>
            <a:ext uri="{FF2B5EF4-FFF2-40B4-BE49-F238E27FC236}">
              <a16:creationId xmlns:a16="http://schemas.microsoft.com/office/drawing/2014/main" id="{D4B69105-0A80-4E18-89B1-EF448630CB93}"/>
            </a:ext>
          </a:extLst>
        </xdr:cNvPr>
        <xdr:cNvSpPr/>
      </xdr:nvSpPr>
      <xdr:spPr>
        <a:xfrm>
          <a:off x="965200" y="65843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97790</xdr:rowOff>
    </xdr:from>
    <xdr:to>
      <xdr:col>10</xdr:col>
      <xdr:colOff>114300</xdr:colOff>
      <xdr:row>39</xdr:row>
      <xdr:rowOff>109220</xdr:rowOff>
    </xdr:to>
    <xdr:cxnSp macro="">
      <xdr:nvCxnSpPr>
        <xdr:cNvPr id="82" name="直線コネクタ 81">
          <a:extLst>
            <a:ext uri="{FF2B5EF4-FFF2-40B4-BE49-F238E27FC236}">
              <a16:creationId xmlns:a16="http://schemas.microsoft.com/office/drawing/2014/main" id="{A784B5FC-C3DF-40A3-B5F2-411C94699603}"/>
            </a:ext>
          </a:extLst>
        </xdr:cNvPr>
        <xdr:cNvCxnSpPr/>
      </xdr:nvCxnSpPr>
      <xdr:spPr>
        <a:xfrm>
          <a:off x="1008380" y="6635750"/>
          <a:ext cx="78232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34925</xdr:rowOff>
    </xdr:from>
    <xdr:ext cx="405130" cy="259080"/>
    <xdr:sp macro="" textlink="">
      <xdr:nvSpPr>
        <xdr:cNvPr id="83" name="n_1aveValue【道路】&#10;有形固定資産減価償却率">
          <a:extLst>
            <a:ext uri="{FF2B5EF4-FFF2-40B4-BE49-F238E27FC236}">
              <a16:creationId xmlns:a16="http://schemas.microsoft.com/office/drawing/2014/main" id="{A47E4B0A-1147-4228-A20E-7864384EB6F1}"/>
            </a:ext>
          </a:extLst>
        </xdr:cNvPr>
        <xdr:cNvSpPr txBox="1"/>
      </xdr:nvSpPr>
      <xdr:spPr>
        <a:xfrm>
          <a:off x="3170555" y="6069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13970</xdr:rowOff>
    </xdr:from>
    <xdr:ext cx="403225" cy="259080"/>
    <xdr:sp macro="" textlink="">
      <xdr:nvSpPr>
        <xdr:cNvPr id="84" name="n_2aveValue【道路】&#10;有形固定資産減価償却率">
          <a:extLst>
            <a:ext uri="{FF2B5EF4-FFF2-40B4-BE49-F238E27FC236}">
              <a16:creationId xmlns:a16="http://schemas.microsoft.com/office/drawing/2014/main" id="{8B42B2C2-C33F-480A-9D6F-A2AA8717BA06}"/>
            </a:ext>
          </a:extLst>
        </xdr:cNvPr>
        <xdr:cNvSpPr txBox="1"/>
      </xdr:nvSpPr>
      <xdr:spPr>
        <a:xfrm>
          <a:off x="2385695" y="6049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160655</xdr:rowOff>
    </xdr:from>
    <xdr:ext cx="403225" cy="259080"/>
    <xdr:sp macro="" textlink="">
      <xdr:nvSpPr>
        <xdr:cNvPr id="85" name="n_3aveValue【道路】&#10;有形固定資産減価償却率">
          <a:extLst>
            <a:ext uri="{FF2B5EF4-FFF2-40B4-BE49-F238E27FC236}">
              <a16:creationId xmlns:a16="http://schemas.microsoft.com/office/drawing/2014/main" id="{B3D1900E-0996-4BC5-9606-78E644E996C3}"/>
            </a:ext>
          </a:extLst>
        </xdr:cNvPr>
        <xdr:cNvSpPr txBox="1"/>
      </xdr:nvSpPr>
      <xdr:spPr>
        <a:xfrm>
          <a:off x="1610995" y="60280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126365</xdr:rowOff>
    </xdr:from>
    <xdr:ext cx="403225" cy="259080"/>
    <xdr:sp macro="" textlink="">
      <xdr:nvSpPr>
        <xdr:cNvPr id="86" name="n_4aveValue【道路】&#10;有形固定資産減価償却率">
          <a:extLst>
            <a:ext uri="{FF2B5EF4-FFF2-40B4-BE49-F238E27FC236}">
              <a16:creationId xmlns:a16="http://schemas.microsoft.com/office/drawing/2014/main" id="{24A7F356-4F22-40D7-87E2-B4D960951816}"/>
            </a:ext>
          </a:extLst>
        </xdr:cNvPr>
        <xdr:cNvSpPr txBox="1"/>
      </xdr:nvSpPr>
      <xdr:spPr>
        <a:xfrm>
          <a:off x="836295" y="59937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40</xdr:row>
      <xdr:rowOff>9525</xdr:rowOff>
    </xdr:from>
    <xdr:ext cx="405130" cy="257175"/>
    <xdr:sp macro="" textlink="">
      <xdr:nvSpPr>
        <xdr:cNvPr id="87" name="n_1mainValue【道路】&#10;有形固定資産減価償却率">
          <a:extLst>
            <a:ext uri="{FF2B5EF4-FFF2-40B4-BE49-F238E27FC236}">
              <a16:creationId xmlns:a16="http://schemas.microsoft.com/office/drawing/2014/main" id="{D22B2E1B-137E-49C3-AFCC-5950070F661F}"/>
            </a:ext>
          </a:extLst>
        </xdr:cNvPr>
        <xdr:cNvSpPr txBox="1"/>
      </xdr:nvSpPr>
      <xdr:spPr>
        <a:xfrm>
          <a:off x="3170555" y="67151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167640</xdr:rowOff>
    </xdr:from>
    <xdr:ext cx="403225" cy="257175"/>
    <xdr:sp macro="" textlink="">
      <xdr:nvSpPr>
        <xdr:cNvPr id="88" name="n_2mainValue【道路】&#10;有形固定資産減価償却率">
          <a:extLst>
            <a:ext uri="{FF2B5EF4-FFF2-40B4-BE49-F238E27FC236}">
              <a16:creationId xmlns:a16="http://schemas.microsoft.com/office/drawing/2014/main" id="{29E48FED-4634-499C-832E-A86698A847A1}"/>
            </a:ext>
          </a:extLst>
        </xdr:cNvPr>
        <xdr:cNvSpPr txBox="1"/>
      </xdr:nvSpPr>
      <xdr:spPr>
        <a:xfrm>
          <a:off x="2385695" y="67056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39</xdr:row>
      <xdr:rowOff>150495</xdr:rowOff>
    </xdr:from>
    <xdr:ext cx="403225" cy="259080"/>
    <xdr:sp macro="" textlink="">
      <xdr:nvSpPr>
        <xdr:cNvPr id="89" name="n_3mainValue【道路】&#10;有形固定資産減価償却率">
          <a:extLst>
            <a:ext uri="{FF2B5EF4-FFF2-40B4-BE49-F238E27FC236}">
              <a16:creationId xmlns:a16="http://schemas.microsoft.com/office/drawing/2014/main" id="{0B99ED91-FC48-4C20-ABC6-D66C48E26A2C}"/>
            </a:ext>
          </a:extLst>
        </xdr:cNvPr>
        <xdr:cNvSpPr txBox="1"/>
      </xdr:nvSpPr>
      <xdr:spPr>
        <a:xfrm>
          <a:off x="1610995" y="66884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39</xdr:row>
      <xdr:rowOff>139065</xdr:rowOff>
    </xdr:from>
    <xdr:ext cx="403225" cy="259080"/>
    <xdr:sp macro="" textlink="">
      <xdr:nvSpPr>
        <xdr:cNvPr id="90" name="n_4mainValue【道路】&#10;有形固定資産減価償却率">
          <a:extLst>
            <a:ext uri="{FF2B5EF4-FFF2-40B4-BE49-F238E27FC236}">
              <a16:creationId xmlns:a16="http://schemas.microsoft.com/office/drawing/2014/main" id="{3795009E-8D5E-4BA0-B959-B59BDA763EB1}"/>
            </a:ext>
          </a:extLst>
        </xdr:cNvPr>
        <xdr:cNvSpPr txBox="1"/>
      </xdr:nvSpPr>
      <xdr:spPr>
        <a:xfrm>
          <a:off x="836295" y="66770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3DCED30-2592-4DFA-B684-A17D6BA025A8}"/>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1B66601-CA9B-4103-BF78-CB6A0461E575}"/>
            </a:ext>
          </a:extLst>
        </xdr:cNvPr>
        <xdr:cNvSpPr/>
      </xdr:nvSpPr>
      <xdr:spPr>
        <a:xfrm>
          <a:off x="593090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28C8F96C-7F69-44DA-BCF9-BC280CBB5E10}"/>
            </a:ext>
          </a:extLst>
        </xdr:cNvPr>
        <xdr:cNvSpPr/>
      </xdr:nvSpPr>
      <xdr:spPr>
        <a:xfrm>
          <a:off x="593090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097E67C-0DB9-430F-A454-8680F189DCB6}"/>
            </a:ext>
          </a:extLst>
        </xdr:cNvPr>
        <xdr:cNvSpPr/>
      </xdr:nvSpPr>
      <xdr:spPr>
        <a:xfrm>
          <a:off x="683260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7EAE8D7-F8DA-4383-9DB4-6AE791685962}"/>
            </a:ext>
          </a:extLst>
        </xdr:cNvPr>
        <xdr:cNvSpPr/>
      </xdr:nvSpPr>
      <xdr:spPr>
        <a:xfrm>
          <a:off x="683260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90E071E-D930-407D-8BEC-419554859132}"/>
            </a:ext>
          </a:extLst>
        </xdr:cNvPr>
        <xdr:cNvSpPr/>
      </xdr:nvSpPr>
      <xdr:spPr>
        <a:xfrm>
          <a:off x="783844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10B0E18-46C0-413B-81C5-554200227EAE}"/>
            </a:ext>
          </a:extLst>
        </xdr:cNvPr>
        <xdr:cNvSpPr/>
      </xdr:nvSpPr>
      <xdr:spPr>
        <a:xfrm>
          <a:off x="783844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35798B2-6A3B-4574-978A-BAFC1B31199C}"/>
            </a:ext>
          </a:extLst>
        </xdr:cNvPr>
        <xdr:cNvSpPr/>
      </xdr:nvSpPr>
      <xdr:spPr>
        <a:xfrm>
          <a:off x="5826760" y="5215890"/>
          <a:ext cx="41529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25425"/>
    <xdr:sp macro="" textlink="">
      <xdr:nvSpPr>
        <xdr:cNvPr id="99" name="テキスト ボックス 98">
          <a:extLst>
            <a:ext uri="{FF2B5EF4-FFF2-40B4-BE49-F238E27FC236}">
              <a16:creationId xmlns:a16="http://schemas.microsoft.com/office/drawing/2014/main" id="{2017290F-C213-4811-8954-AC2BE049ECA3}"/>
            </a:ext>
          </a:extLst>
        </xdr:cNvPr>
        <xdr:cNvSpPr txBox="1"/>
      </xdr:nvSpPr>
      <xdr:spPr>
        <a:xfrm>
          <a:off x="5788660" y="50292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419FE3A-8FC3-4CC5-B021-8B9C96DBF3E1}"/>
            </a:ext>
          </a:extLst>
        </xdr:cNvPr>
        <xdr:cNvCxnSpPr/>
      </xdr:nvCxnSpPr>
      <xdr:spPr>
        <a:xfrm>
          <a:off x="5826760" y="745236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E87B4988-3300-4A40-9C59-C8B796123228}"/>
            </a:ext>
          </a:extLst>
        </xdr:cNvPr>
        <xdr:cNvCxnSpPr/>
      </xdr:nvCxnSpPr>
      <xdr:spPr>
        <a:xfrm>
          <a:off x="5826760" y="707898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5455" cy="259080"/>
    <xdr:sp macro="" textlink="">
      <xdr:nvSpPr>
        <xdr:cNvPr id="102" name="テキスト ボックス 101">
          <a:extLst>
            <a:ext uri="{FF2B5EF4-FFF2-40B4-BE49-F238E27FC236}">
              <a16:creationId xmlns:a16="http://schemas.microsoft.com/office/drawing/2014/main" id="{B7021E47-F363-4168-B1AE-6AD53260D820}"/>
            </a:ext>
          </a:extLst>
        </xdr:cNvPr>
        <xdr:cNvSpPr txBox="1"/>
      </xdr:nvSpPr>
      <xdr:spPr>
        <a:xfrm>
          <a:off x="5405120" y="69405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F461EADF-F58B-4862-8ED6-DBDF2C6D87A2}"/>
            </a:ext>
          </a:extLst>
        </xdr:cNvPr>
        <xdr:cNvCxnSpPr/>
      </xdr:nvCxnSpPr>
      <xdr:spPr>
        <a:xfrm>
          <a:off x="5826760" y="670560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7175"/>
    <xdr:sp macro="" textlink="">
      <xdr:nvSpPr>
        <xdr:cNvPr id="104" name="テキスト ボックス 103">
          <a:extLst>
            <a:ext uri="{FF2B5EF4-FFF2-40B4-BE49-F238E27FC236}">
              <a16:creationId xmlns:a16="http://schemas.microsoft.com/office/drawing/2014/main" id="{1C453C40-67DD-47AF-9658-2D7A9A352EAC}"/>
            </a:ext>
          </a:extLst>
        </xdr:cNvPr>
        <xdr:cNvSpPr txBox="1"/>
      </xdr:nvSpPr>
      <xdr:spPr>
        <a:xfrm>
          <a:off x="5363845" y="656717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D67A18B5-AAE4-4174-9A29-F545B25E41FF}"/>
            </a:ext>
          </a:extLst>
        </xdr:cNvPr>
        <xdr:cNvCxnSpPr/>
      </xdr:nvCxnSpPr>
      <xdr:spPr>
        <a:xfrm>
          <a:off x="5826760" y="633603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6" name="テキスト ボックス 105">
          <a:extLst>
            <a:ext uri="{FF2B5EF4-FFF2-40B4-BE49-F238E27FC236}">
              <a16:creationId xmlns:a16="http://schemas.microsoft.com/office/drawing/2014/main" id="{BB4FD2C2-CA37-498E-82EA-5FD5AA0042BE}"/>
            </a:ext>
          </a:extLst>
        </xdr:cNvPr>
        <xdr:cNvSpPr txBox="1"/>
      </xdr:nvSpPr>
      <xdr:spPr>
        <a:xfrm>
          <a:off x="5363845" y="61976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357A0989-6C42-4F15-8746-B04A029AB5D6}"/>
            </a:ext>
          </a:extLst>
        </xdr:cNvPr>
        <xdr:cNvCxnSpPr/>
      </xdr:nvCxnSpPr>
      <xdr:spPr>
        <a:xfrm>
          <a:off x="5826760" y="596265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8" name="テキスト ボックス 107">
          <a:extLst>
            <a:ext uri="{FF2B5EF4-FFF2-40B4-BE49-F238E27FC236}">
              <a16:creationId xmlns:a16="http://schemas.microsoft.com/office/drawing/2014/main" id="{6D7B8901-94FE-493B-BCD5-8C84E15E13D6}"/>
            </a:ext>
          </a:extLst>
        </xdr:cNvPr>
        <xdr:cNvSpPr txBox="1"/>
      </xdr:nvSpPr>
      <xdr:spPr>
        <a:xfrm>
          <a:off x="5363845" y="58242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423E183F-087A-44F8-88CC-20161520840B}"/>
            </a:ext>
          </a:extLst>
        </xdr:cNvPr>
        <xdr:cNvCxnSpPr/>
      </xdr:nvCxnSpPr>
      <xdr:spPr>
        <a:xfrm>
          <a:off x="5826760" y="558927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7175"/>
    <xdr:sp macro="" textlink="">
      <xdr:nvSpPr>
        <xdr:cNvPr id="110" name="テキスト ボックス 109">
          <a:extLst>
            <a:ext uri="{FF2B5EF4-FFF2-40B4-BE49-F238E27FC236}">
              <a16:creationId xmlns:a16="http://schemas.microsoft.com/office/drawing/2014/main" id="{A5631430-FA60-45F3-845B-8FA8D595E5A0}"/>
            </a:ext>
          </a:extLst>
        </xdr:cNvPr>
        <xdr:cNvSpPr txBox="1"/>
      </xdr:nvSpPr>
      <xdr:spPr>
        <a:xfrm>
          <a:off x="5363845" y="545084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C362DBF5-61CD-430D-AC2A-C3DE6BD08232}"/>
            </a:ext>
          </a:extLst>
        </xdr:cNvPr>
        <xdr:cNvCxnSpPr/>
      </xdr:nvCxnSpPr>
      <xdr:spPr>
        <a:xfrm>
          <a:off x="5826760" y="521589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2" name="テキスト ボックス 111">
          <a:extLst>
            <a:ext uri="{FF2B5EF4-FFF2-40B4-BE49-F238E27FC236}">
              <a16:creationId xmlns:a16="http://schemas.microsoft.com/office/drawing/2014/main" id="{EB83DB2D-16A6-46FA-B903-4D3212882291}"/>
            </a:ext>
          </a:extLst>
        </xdr:cNvPr>
        <xdr:cNvSpPr txBox="1"/>
      </xdr:nvSpPr>
      <xdr:spPr>
        <a:xfrm>
          <a:off x="5363845" y="50774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38EF865A-61B5-4088-8946-A797F4A4145F}"/>
            </a:ext>
          </a:extLst>
        </xdr:cNvPr>
        <xdr:cNvSpPr/>
      </xdr:nvSpPr>
      <xdr:spPr>
        <a:xfrm>
          <a:off x="5826760" y="5215890"/>
          <a:ext cx="41529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37465</xdr:rowOff>
    </xdr:from>
    <xdr:to>
      <xdr:col>54</xdr:col>
      <xdr:colOff>189865</xdr:colOff>
      <xdr:row>41</xdr:row>
      <xdr:rowOff>50165</xdr:rowOff>
    </xdr:to>
    <xdr:cxnSp macro="">
      <xdr:nvCxnSpPr>
        <xdr:cNvPr id="114" name="直線コネクタ 113">
          <a:extLst>
            <a:ext uri="{FF2B5EF4-FFF2-40B4-BE49-F238E27FC236}">
              <a16:creationId xmlns:a16="http://schemas.microsoft.com/office/drawing/2014/main" id="{7DF14B25-22A1-4188-8727-78B5544D2149}"/>
            </a:ext>
          </a:extLst>
        </xdr:cNvPr>
        <xdr:cNvCxnSpPr/>
      </xdr:nvCxnSpPr>
      <xdr:spPr>
        <a:xfrm flipV="1">
          <a:off x="9219565" y="5569585"/>
          <a:ext cx="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53975</xdr:rowOff>
    </xdr:from>
    <xdr:ext cx="469900" cy="257175"/>
    <xdr:sp macro="" textlink="">
      <xdr:nvSpPr>
        <xdr:cNvPr id="115" name="【道路】&#10;一人当たり延長最小値テキスト">
          <a:extLst>
            <a:ext uri="{FF2B5EF4-FFF2-40B4-BE49-F238E27FC236}">
              <a16:creationId xmlns:a16="http://schemas.microsoft.com/office/drawing/2014/main" id="{E6072792-6DBF-4B8F-A20F-F8E1556EFA08}"/>
            </a:ext>
          </a:extLst>
        </xdr:cNvPr>
        <xdr:cNvSpPr txBox="1"/>
      </xdr:nvSpPr>
      <xdr:spPr>
        <a:xfrm>
          <a:off x="9258300" y="69272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4.177</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50165</xdr:rowOff>
    </xdr:from>
    <xdr:to>
      <xdr:col>55</xdr:col>
      <xdr:colOff>88900</xdr:colOff>
      <xdr:row>41</xdr:row>
      <xdr:rowOff>50165</xdr:rowOff>
    </xdr:to>
    <xdr:cxnSp macro="">
      <xdr:nvCxnSpPr>
        <xdr:cNvPr id="116" name="直線コネクタ 115">
          <a:extLst>
            <a:ext uri="{FF2B5EF4-FFF2-40B4-BE49-F238E27FC236}">
              <a16:creationId xmlns:a16="http://schemas.microsoft.com/office/drawing/2014/main" id="{911E948F-06CA-4670-A903-5A8EF94CEF76}"/>
            </a:ext>
          </a:extLst>
        </xdr:cNvPr>
        <xdr:cNvCxnSpPr/>
      </xdr:nvCxnSpPr>
      <xdr:spPr>
        <a:xfrm>
          <a:off x="9154160" y="692340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155575</xdr:rowOff>
    </xdr:from>
    <xdr:ext cx="534670" cy="257175"/>
    <xdr:sp macro="" textlink="">
      <xdr:nvSpPr>
        <xdr:cNvPr id="117" name="【道路】&#10;一人当たり延長最大値テキスト">
          <a:extLst>
            <a:ext uri="{FF2B5EF4-FFF2-40B4-BE49-F238E27FC236}">
              <a16:creationId xmlns:a16="http://schemas.microsoft.com/office/drawing/2014/main" id="{F70DDFFE-70A5-4D74-86F4-FCA5D6B31631}"/>
            </a:ext>
          </a:extLst>
        </xdr:cNvPr>
        <xdr:cNvSpPr txBox="1"/>
      </xdr:nvSpPr>
      <xdr:spPr>
        <a:xfrm>
          <a:off x="9258300" y="535241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40.515</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37465</xdr:rowOff>
    </xdr:from>
    <xdr:to>
      <xdr:col>55</xdr:col>
      <xdr:colOff>88900</xdr:colOff>
      <xdr:row>33</xdr:row>
      <xdr:rowOff>37465</xdr:rowOff>
    </xdr:to>
    <xdr:cxnSp macro="">
      <xdr:nvCxnSpPr>
        <xdr:cNvPr id="118" name="直線コネクタ 117">
          <a:extLst>
            <a:ext uri="{FF2B5EF4-FFF2-40B4-BE49-F238E27FC236}">
              <a16:creationId xmlns:a16="http://schemas.microsoft.com/office/drawing/2014/main" id="{295FBC4E-F922-4471-829C-DAC82FBBC8CC}"/>
            </a:ext>
          </a:extLst>
        </xdr:cNvPr>
        <xdr:cNvCxnSpPr/>
      </xdr:nvCxnSpPr>
      <xdr:spPr>
        <a:xfrm>
          <a:off x="9154160" y="556958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32385</xdr:rowOff>
    </xdr:from>
    <xdr:ext cx="534670" cy="257175"/>
    <xdr:sp macro="" textlink="">
      <xdr:nvSpPr>
        <xdr:cNvPr id="119" name="【道路】&#10;一人当たり延長平均値テキスト">
          <a:extLst>
            <a:ext uri="{FF2B5EF4-FFF2-40B4-BE49-F238E27FC236}">
              <a16:creationId xmlns:a16="http://schemas.microsoft.com/office/drawing/2014/main" id="{D8D4F7DF-4479-426C-B594-B20492ECA188}"/>
            </a:ext>
          </a:extLst>
        </xdr:cNvPr>
        <xdr:cNvSpPr txBox="1"/>
      </xdr:nvSpPr>
      <xdr:spPr>
        <a:xfrm>
          <a:off x="9258300" y="623506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17.419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9525</xdr:rowOff>
    </xdr:from>
    <xdr:to>
      <xdr:col>55</xdr:col>
      <xdr:colOff>50800</xdr:colOff>
      <xdr:row>38</xdr:row>
      <xdr:rowOff>111125</xdr:rowOff>
    </xdr:to>
    <xdr:sp macro="" textlink="">
      <xdr:nvSpPr>
        <xdr:cNvPr id="120" name="フローチャート: 判断 119">
          <a:extLst>
            <a:ext uri="{FF2B5EF4-FFF2-40B4-BE49-F238E27FC236}">
              <a16:creationId xmlns:a16="http://schemas.microsoft.com/office/drawing/2014/main" id="{5E6B98C4-0446-42BF-B351-C90DF3A9AFCA}"/>
            </a:ext>
          </a:extLst>
        </xdr:cNvPr>
        <xdr:cNvSpPr/>
      </xdr:nvSpPr>
      <xdr:spPr>
        <a:xfrm>
          <a:off x="9192260" y="63798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45720</xdr:rowOff>
    </xdr:from>
    <xdr:to>
      <xdr:col>50</xdr:col>
      <xdr:colOff>165100</xdr:colOff>
      <xdr:row>38</xdr:row>
      <xdr:rowOff>147320</xdr:rowOff>
    </xdr:to>
    <xdr:sp macro="" textlink="">
      <xdr:nvSpPr>
        <xdr:cNvPr id="121" name="フローチャート: 判断 120">
          <a:extLst>
            <a:ext uri="{FF2B5EF4-FFF2-40B4-BE49-F238E27FC236}">
              <a16:creationId xmlns:a16="http://schemas.microsoft.com/office/drawing/2014/main" id="{99F3B77B-8E27-43A4-92E1-DE66F1862AE2}"/>
            </a:ext>
          </a:extLst>
        </xdr:cNvPr>
        <xdr:cNvSpPr/>
      </xdr:nvSpPr>
      <xdr:spPr>
        <a:xfrm>
          <a:off x="84455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60325</xdr:rowOff>
    </xdr:from>
    <xdr:to>
      <xdr:col>46</xdr:col>
      <xdr:colOff>38100</xdr:colOff>
      <xdr:row>38</xdr:row>
      <xdr:rowOff>161925</xdr:rowOff>
    </xdr:to>
    <xdr:sp macro="" textlink="">
      <xdr:nvSpPr>
        <xdr:cNvPr id="122" name="フローチャート: 判断 121">
          <a:extLst>
            <a:ext uri="{FF2B5EF4-FFF2-40B4-BE49-F238E27FC236}">
              <a16:creationId xmlns:a16="http://schemas.microsoft.com/office/drawing/2014/main" id="{F49E56BD-B58B-4CE6-8E3F-5D2051A1CBF3}"/>
            </a:ext>
          </a:extLst>
        </xdr:cNvPr>
        <xdr:cNvSpPr/>
      </xdr:nvSpPr>
      <xdr:spPr>
        <a:xfrm>
          <a:off x="7670800" y="64306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53975</xdr:rowOff>
    </xdr:from>
    <xdr:to>
      <xdr:col>41</xdr:col>
      <xdr:colOff>101600</xdr:colOff>
      <xdr:row>38</xdr:row>
      <xdr:rowOff>155575</xdr:rowOff>
    </xdr:to>
    <xdr:sp macro="" textlink="">
      <xdr:nvSpPr>
        <xdr:cNvPr id="123" name="フローチャート: 判断 122">
          <a:extLst>
            <a:ext uri="{FF2B5EF4-FFF2-40B4-BE49-F238E27FC236}">
              <a16:creationId xmlns:a16="http://schemas.microsoft.com/office/drawing/2014/main" id="{7803E9E6-D6F6-47E9-BBED-E8C703DEEBC7}"/>
            </a:ext>
          </a:extLst>
        </xdr:cNvPr>
        <xdr:cNvSpPr/>
      </xdr:nvSpPr>
      <xdr:spPr>
        <a:xfrm>
          <a:off x="687324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44450</xdr:rowOff>
    </xdr:from>
    <xdr:to>
      <xdr:col>36</xdr:col>
      <xdr:colOff>165100</xdr:colOff>
      <xdr:row>38</xdr:row>
      <xdr:rowOff>146050</xdr:rowOff>
    </xdr:to>
    <xdr:sp macro="" textlink="">
      <xdr:nvSpPr>
        <xdr:cNvPr id="124" name="フローチャート: 判断 123">
          <a:extLst>
            <a:ext uri="{FF2B5EF4-FFF2-40B4-BE49-F238E27FC236}">
              <a16:creationId xmlns:a16="http://schemas.microsoft.com/office/drawing/2014/main" id="{CA87E2D9-8457-4B37-956B-72D64AF7B431}"/>
            </a:ext>
          </a:extLst>
        </xdr:cNvPr>
        <xdr:cNvSpPr/>
      </xdr:nvSpPr>
      <xdr:spPr>
        <a:xfrm>
          <a:off x="609854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2C644CD2-B688-47D0-8DA0-4ACD01966557}"/>
            </a:ext>
          </a:extLst>
        </xdr:cNvPr>
        <xdr:cNvSpPr txBox="1"/>
      </xdr:nvSpPr>
      <xdr:spPr>
        <a:xfrm>
          <a:off x="905256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427F23CB-2B19-48AA-B38E-EE0A9F29E763}"/>
            </a:ext>
          </a:extLst>
        </xdr:cNvPr>
        <xdr:cNvSpPr txBox="1"/>
      </xdr:nvSpPr>
      <xdr:spPr>
        <a:xfrm>
          <a:off x="832866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328D0543-E296-4551-8D52-7FD90F99E3F9}"/>
            </a:ext>
          </a:extLst>
        </xdr:cNvPr>
        <xdr:cNvSpPr txBox="1"/>
      </xdr:nvSpPr>
      <xdr:spPr>
        <a:xfrm>
          <a:off x="754634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75959B65-7EB5-4CA8-A9BC-6AA67D394E13}"/>
            </a:ext>
          </a:extLst>
        </xdr:cNvPr>
        <xdr:cNvSpPr txBox="1"/>
      </xdr:nvSpPr>
      <xdr:spPr>
        <a:xfrm>
          <a:off x="675640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590A7872-5FAF-4866-8660-148A7B7919E3}"/>
            </a:ext>
          </a:extLst>
        </xdr:cNvPr>
        <xdr:cNvSpPr txBox="1"/>
      </xdr:nvSpPr>
      <xdr:spPr>
        <a:xfrm>
          <a:off x="598170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35560</xdr:rowOff>
    </xdr:from>
    <xdr:to>
      <xdr:col>55</xdr:col>
      <xdr:colOff>50800</xdr:colOff>
      <xdr:row>38</xdr:row>
      <xdr:rowOff>137160</xdr:rowOff>
    </xdr:to>
    <xdr:sp macro="" textlink="">
      <xdr:nvSpPr>
        <xdr:cNvPr id="130" name="楕円 129">
          <a:extLst>
            <a:ext uri="{FF2B5EF4-FFF2-40B4-BE49-F238E27FC236}">
              <a16:creationId xmlns:a16="http://schemas.microsoft.com/office/drawing/2014/main" id="{91421AB8-125E-41F4-9EFD-99BF595408EC}"/>
            </a:ext>
          </a:extLst>
        </xdr:cNvPr>
        <xdr:cNvSpPr/>
      </xdr:nvSpPr>
      <xdr:spPr>
        <a:xfrm>
          <a:off x="9192260" y="64058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13970</xdr:rowOff>
    </xdr:from>
    <xdr:ext cx="534670" cy="259080"/>
    <xdr:sp macro="" textlink="">
      <xdr:nvSpPr>
        <xdr:cNvPr id="131" name="【道路】&#10;一人当たり延長該当値テキスト">
          <a:extLst>
            <a:ext uri="{FF2B5EF4-FFF2-40B4-BE49-F238E27FC236}">
              <a16:creationId xmlns:a16="http://schemas.microsoft.com/office/drawing/2014/main" id="{B3ADD5C8-B0B8-4034-BA93-775EEA1F5556}"/>
            </a:ext>
          </a:extLst>
        </xdr:cNvPr>
        <xdr:cNvSpPr txBox="1"/>
      </xdr:nvSpPr>
      <xdr:spPr>
        <a:xfrm>
          <a:off x="9258300" y="6384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16.738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40640</xdr:rowOff>
    </xdr:from>
    <xdr:to>
      <xdr:col>50</xdr:col>
      <xdr:colOff>165100</xdr:colOff>
      <xdr:row>38</xdr:row>
      <xdr:rowOff>142240</xdr:rowOff>
    </xdr:to>
    <xdr:sp macro="" textlink="">
      <xdr:nvSpPr>
        <xdr:cNvPr id="132" name="楕円 131">
          <a:extLst>
            <a:ext uri="{FF2B5EF4-FFF2-40B4-BE49-F238E27FC236}">
              <a16:creationId xmlns:a16="http://schemas.microsoft.com/office/drawing/2014/main" id="{304A8C89-247E-429A-A3BB-E73B6CD90FBE}"/>
            </a:ext>
          </a:extLst>
        </xdr:cNvPr>
        <xdr:cNvSpPr/>
      </xdr:nvSpPr>
      <xdr:spPr>
        <a:xfrm>
          <a:off x="8445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86360</xdr:rowOff>
    </xdr:from>
    <xdr:to>
      <xdr:col>55</xdr:col>
      <xdr:colOff>0</xdr:colOff>
      <xdr:row>38</xdr:row>
      <xdr:rowOff>91440</xdr:rowOff>
    </xdr:to>
    <xdr:cxnSp macro="">
      <xdr:nvCxnSpPr>
        <xdr:cNvPr id="133" name="直線コネクタ 132">
          <a:extLst>
            <a:ext uri="{FF2B5EF4-FFF2-40B4-BE49-F238E27FC236}">
              <a16:creationId xmlns:a16="http://schemas.microsoft.com/office/drawing/2014/main" id="{7505E2DE-D974-403D-A689-F15EE45FCFC0}"/>
            </a:ext>
          </a:extLst>
        </xdr:cNvPr>
        <xdr:cNvCxnSpPr/>
      </xdr:nvCxnSpPr>
      <xdr:spPr>
        <a:xfrm flipV="1">
          <a:off x="8496300" y="6456680"/>
          <a:ext cx="7239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46990</xdr:rowOff>
    </xdr:from>
    <xdr:to>
      <xdr:col>46</xdr:col>
      <xdr:colOff>38100</xdr:colOff>
      <xdr:row>38</xdr:row>
      <xdr:rowOff>148590</xdr:rowOff>
    </xdr:to>
    <xdr:sp macro="" textlink="">
      <xdr:nvSpPr>
        <xdr:cNvPr id="134" name="楕円 133">
          <a:extLst>
            <a:ext uri="{FF2B5EF4-FFF2-40B4-BE49-F238E27FC236}">
              <a16:creationId xmlns:a16="http://schemas.microsoft.com/office/drawing/2014/main" id="{20D1D7A5-35E7-43A4-9F0C-C3A9D958B763}"/>
            </a:ext>
          </a:extLst>
        </xdr:cNvPr>
        <xdr:cNvSpPr/>
      </xdr:nvSpPr>
      <xdr:spPr>
        <a:xfrm>
          <a:off x="7670800" y="6417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91440</xdr:rowOff>
    </xdr:from>
    <xdr:to>
      <xdr:col>50</xdr:col>
      <xdr:colOff>114300</xdr:colOff>
      <xdr:row>38</xdr:row>
      <xdr:rowOff>97790</xdr:rowOff>
    </xdr:to>
    <xdr:cxnSp macro="">
      <xdr:nvCxnSpPr>
        <xdr:cNvPr id="135" name="直線コネクタ 134">
          <a:extLst>
            <a:ext uri="{FF2B5EF4-FFF2-40B4-BE49-F238E27FC236}">
              <a16:creationId xmlns:a16="http://schemas.microsoft.com/office/drawing/2014/main" id="{C6CE2C57-AE46-4EAC-AF83-26C2ABEE3594}"/>
            </a:ext>
          </a:extLst>
        </xdr:cNvPr>
        <xdr:cNvCxnSpPr/>
      </xdr:nvCxnSpPr>
      <xdr:spPr>
        <a:xfrm flipV="1">
          <a:off x="7713980" y="6461760"/>
          <a:ext cx="78232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53975</xdr:rowOff>
    </xdr:from>
    <xdr:to>
      <xdr:col>41</xdr:col>
      <xdr:colOff>101600</xdr:colOff>
      <xdr:row>38</xdr:row>
      <xdr:rowOff>155575</xdr:rowOff>
    </xdr:to>
    <xdr:sp macro="" textlink="">
      <xdr:nvSpPr>
        <xdr:cNvPr id="136" name="楕円 135">
          <a:extLst>
            <a:ext uri="{FF2B5EF4-FFF2-40B4-BE49-F238E27FC236}">
              <a16:creationId xmlns:a16="http://schemas.microsoft.com/office/drawing/2014/main" id="{2983F23B-36DC-4417-9A25-C64C03AE5E3C}"/>
            </a:ext>
          </a:extLst>
        </xdr:cNvPr>
        <xdr:cNvSpPr/>
      </xdr:nvSpPr>
      <xdr:spPr>
        <a:xfrm>
          <a:off x="687324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97790</xdr:rowOff>
    </xdr:from>
    <xdr:to>
      <xdr:col>45</xdr:col>
      <xdr:colOff>177800</xdr:colOff>
      <xdr:row>38</xdr:row>
      <xdr:rowOff>104775</xdr:rowOff>
    </xdr:to>
    <xdr:cxnSp macro="">
      <xdr:nvCxnSpPr>
        <xdr:cNvPr id="137" name="直線コネクタ 136">
          <a:extLst>
            <a:ext uri="{FF2B5EF4-FFF2-40B4-BE49-F238E27FC236}">
              <a16:creationId xmlns:a16="http://schemas.microsoft.com/office/drawing/2014/main" id="{1F73D4AD-CC42-4C77-968D-0AD29BD258B9}"/>
            </a:ext>
          </a:extLst>
        </xdr:cNvPr>
        <xdr:cNvCxnSpPr/>
      </xdr:nvCxnSpPr>
      <xdr:spPr>
        <a:xfrm flipV="1">
          <a:off x="6924040" y="6468110"/>
          <a:ext cx="78994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61595</xdr:rowOff>
    </xdr:from>
    <xdr:to>
      <xdr:col>36</xdr:col>
      <xdr:colOff>165100</xdr:colOff>
      <xdr:row>38</xdr:row>
      <xdr:rowOff>163195</xdr:rowOff>
    </xdr:to>
    <xdr:sp macro="" textlink="">
      <xdr:nvSpPr>
        <xdr:cNvPr id="138" name="楕円 137">
          <a:extLst>
            <a:ext uri="{FF2B5EF4-FFF2-40B4-BE49-F238E27FC236}">
              <a16:creationId xmlns:a16="http://schemas.microsoft.com/office/drawing/2014/main" id="{57E86572-D5F4-4373-B9D7-EDF006EB8BEF}"/>
            </a:ext>
          </a:extLst>
        </xdr:cNvPr>
        <xdr:cNvSpPr/>
      </xdr:nvSpPr>
      <xdr:spPr>
        <a:xfrm>
          <a:off x="609854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104775</xdr:rowOff>
    </xdr:from>
    <xdr:to>
      <xdr:col>41</xdr:col>
      <xdr:colOff>50800</xdr:colOff>
      <xdr:row>38</xdr:row>
      <xdr:rowOff>112395</xdr:rowOff>
    </xdr:to>
    <xdr:cxnSp macro="">
      <xdr:nvCxnSpPr>
        <xdr:cNvPr id="139" name="直線コネクタ 138">
          <a:extLst>
            <a:ext uri="{FF2B5EF4-FFF2-40B4-BE49-F238E27FC236}">
              <a16:creationId xmlns:a16="http://schemas.microsoft.com/office/drawing/2014/main" id="{38A62CBE-984F-4086-A4D5-1673F41E8F7F}"/>
            </a:ext>
          </a:extLst>
        </xdr:cNvPr>
        <xdr:cNvCxnSpPr/>
      </xdr:nvCxnSpPr>
      <xdr:spPr>
        <a:xfrm flipV="1">
          <a:off x="6149340" y="6475095"/>
          <a:ext cx="7747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38</xdr:row>
      <xdr:rowOff>138430</xdr:rowOff>
    </xdr:from>
    <xdr:ext cx="534670" cy="259080"/>
    <xdr:sp macro="" textlink="">
      <xdr:nvSpPr>
        <xdr:cNvPr id="140" name="n_1aveValue【道路】&#10;一人当たり延長">
          <a:extLst>
            <a:ext uri="{FF2B5EF4-FFF2-40B4-BE49-F238E27FC236}">
              <a16:creationId xmlns:a16="http://schemas.microsoft.com/office/drawing/2014/main" id="{3070D5B0-B4A5-4608-BCED-24FF24CBD586}"/>
            </a:ext>
          </a:extLst>
        </xdr:cNvPr>
        <xdr:cNvSpPr txBox="1"/>
      </xdr:nvSpPr>
      <xdr:spPr>
        <a:xfrm>
          <a:off x="8239125" y="6508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16.465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38</xdr:row>
      <xdr:rowOff>153035</xdr:rowOff>
    </xdr:from>
    <xdr:ext cx="532765" cy="259080"/>
    <xdr:sp macro="" textlink="">
      <xdr:nvSpPr>
        <xdr:cNvPr id="141" name="n_2aveValue【道路】&#10;一人当たり延長">
          <a:extLst>
            <a:ext uri="{FF2B5EF4-FFF2-40B4-BE49-F238E27FC236}">
              <a16:creationId xmlns:a16="http://schemas.microsoft.com/office/drawing/2014/main" id="{5A681C3D-A893-405F-9995-F56D82A5B5DF}"/>
            </a:ext>
          </a:extLst>
        </xdr:cNvPr>
        <xdr:cNvSpPr txBox="1"/>
      </xdr:nvSpPr>
      <xdr:spPr>
        <a:xfrm>
          <a:off x="7477125" y="65233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38</xdr:row>
      <xdr:rowOff>146685</xdr:rowOff>
    </xdr:from>
    <xdr:ext cx="532765" cy="257175"/>
    <xdr:sp macro="" textlink="">
      <xdr:nvSpPr>
        <xdr:cNvPr id="142" name="n_3aveValue【道路】&#10;一人当たり延長">
          <a:extLst>
            <a:ext uri="{FF2B5EF4-FFF2-40B4-BE49-F238E27FC236}">
              <a16:creationId xmlns:a16="http://schemas.microsoft.com/office/drawing/2014/main" id="{12B08C74-E754-4612-BD0F-A060A17D37AA}"/>
            </a:ext>
          </a:extLst>
        </xdr:cNvPr>
        <xdr:cNvSpPr txBox="1"/>
      </xdr:nvSpPr>
      <xdr:spPr>
        <a:xfrm>
          <a:off x="6702425" y="65170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36</xdr:row>
      <xdr:rowOff>162560</xdr:rowOff>
    </xdr:from>
    <xdr:ext cx="532765" cy="259080"/>
    <xdr:sp macro="" textlink="">
      <xdr:nvSpPr>
        <xdr:cNvPr id="143" name="n_4aveValue【道路】&#10;一人当たり延長">
          <a:extLst>
            <a:ext uri="{FF2B5EF4-FFF2-40B4-BE49-F238E27FC236}">
              <a16:creationId xmlns:a16="http://schemas.microsoft.com/office/drawing/2014/main" id="{DC8ECC18-24FD-41FA-A387-D3706FEC53BB}"/>
            </a:ext>
          </a:extLst>
        </xdr:cNvPr>
        <xdr:cNvSpPr txBox="1"/>
      </xdr:nvSpPr>
      <xdr:spPr>
        <a:xfrm>
          <a:off x="5904865" y="61976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16.508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36</xdr:row>
      <xdr:rowOff>158750</xdr:rowOff>
    </xdr:from>
    <xdr:ext cx="534670" cy="259080"/>
    <xdr:sp macro="" textlink="">
      <xdr:nvSpPr>
        <xdr:cNvPr id="144" name="n_1mainValue【道路】&#10;一人当たり延長">
          <a:extLst>
            <a:ext uri="{FF2B5EF4-FFF2-40B4-BE49-F238E27FC236}">
              <a16:creationId xmlns:a16="http://schemas.microsoft.com/office/drawing/2014/main" id="{32BA95DC-F525-460A-86C5-6505CBE33055}"/>
            </a:ext>
          </a:extLst>
        </xdr:cNvPr>
        <xdr:cNvSpPr txBox="1"/>
      </xdr:nvSpPr>
      <xdr:spPr>
        <a:xfrm>
          <a:off x="8239125" y="6193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16.604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36</xdr:row>
      <xdr:rowOff>165100</xdr:rowOff>
    </xdr:from>
    <xdr:ext cx="532765" cy="259080"/>
    <xdr:sp macro="" textlink="">
      <xdr:nvSpPr>
        <xdr:cNvPr id="145" name="n_2mainValue【道路】&#10;一人当たり延長">
          <a:extLst>
            <a:ext uri="{FF2B5EF4-FFF2-40B4-BE49-F238E27FC236}">
              <a16:creationId xmlns:a16="http://schemas.microsoft.com/office/drawing/2014/main" id="{C456BAEA-0B49-4302-8055-B1648370C090}"/>
            </a:ext>
          </a:extLst>
        </xdr:cNvPr>
        <xdr:cNvSpPr txBox="1"/>
      </xdr:nvSpPr>
      <xdr:spPr>
        <a:xfrm>
          <a:off x="7477125" y="62001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16.431</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37</xdr:row>
      <xdr:rowOff>635</xdr:rowOff>
    </xdr:from>
    <xdr:ext cx="532765" cy="259080"/>
    <xdr:sp macro="" textlink="">
      <xdr:nvSpPr>
        <xdr:cNvPr id="146" name="n_3mainValue【道路】&#10;一人当たり延長">
          <a:extLst>
            <a:ext uri="{FF2B5EF4-FFF2-40B4-BE49-F238E27FC236}">
              <a16:creationId xmlns:a16="http://schemas.microsoft.com/office/drawing/2014/main" id="{45780BE5-E4A7-4667-AB41-352B12613F7A}"/>
            </a:ext>
          </a:extLst>
        </xdr:cNvPr>
        <xdr:cNvSpPr txBox="1"/>
      </xdr:nvSpPr>
      <xdr:spPr>
        <a:xfrm>
          <a:off x="6702425" y="62033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16.255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38</xdr:row>
      <xdr:rowOff>154940</xdr:rowOff>
    </xdr:from>
    <xdr:ext cx="532765" cy="257175"/>
    <xdr:sp macro="" textlink="">
      <xdr:nvSpPr>
        <xdr:cNvPr id="147" name="n_4mainValue【道路】&#10;一人当たり延長">
          <a:extLst>
            <a:ext uri="{FF2B5EF4-FFF2-40B4-BE49-F238E27FC236}">
              <a16:creationId xmlns:a16="http://schemas.microsoft.com/office/drawing/2014/main" id="{3263AE9C-D7A5-48EC-B305-6C04AE6C2292}"/>
            </a:ext>
          </a:extLst>
        </xdr:cNvPr>
        <xdr:cNvSpPr txBox="1"/>
      </xdr:nvSpPr>
      <xdr:spPr>
        <a:xfrm>
          <a:off x="5904865" y="65252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2D056BD3-4A16-463C-9752-C59486E56E3E}"/>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22C214A2-2F79-4653-B50F-818EAFD02F47}"/>
            </a:ext>
          </a:extLst>
        </xdr:cNvPr>
        <xdr:cNvSpPr/>
      </xdr:nvSpPr>
      <xdr:spPr>
        <a:xfrm>
          <a:off x="79756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C8E92632-66D5-42AC-A4FA-07F68347F4EC}"/>
            </a:ext>
          </a:extLst>
        </xdr:cNvPr>
        <xdr:cNvSpPr/>
      </xdr:nvSpPr>
      <xdr:spPr>
        <a:xfrm>
          <a:off x="79756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FFB82761-6ADC-4BDB-AEFC-BFDDBD983FCF}"/>
            </a:ext>
          </a:extLst>
        </xdr:cNvPr>
        <xdr:cNvSpPr/>
      </xdr:nvSpPr>
      <xdr:spPr>
        <a:xfrm>
          <a:off x="167640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3BC405E1-C25A-4B76-BEB1-52270209EEF7}"/>
            </a:ext>
          </a:extLst>
        </xdr:cNvPr>
        <xdr:cNvSpPr/>
      </xdr:nvSpPr>
      <xdr:spPr>
        <a:xfrm>
          <a:off x="167640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23CD9F82-95E8-4C5C-AE73-D9E9E7D87983}"/>
            </a:ext>
          </a:extLst>
        </xdr:cNvPr>
        <xdr:cNvSpPr/>
      </xdr:nvSpPr>
      <xdr:spPr>
        <a:xfrm>
          <a:off x="268224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33FBAD63-CBBB-4D80-9A7A-E57286900EEB}"/>
            </a:ext>
          </a:extLst>
        </xdr:cNvPr>
        <xdr:cNvSpPr/>
      </xdr:nvSpPr>
      <xdr:spPr>
        <a:xfrm>
          <a:off x="268224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2D012D5D-DC3E-4AD1-B81D-0DBAD120B7DA}"/>
            </a:ext>
          </a:extLst>
        </xdr:cNvPr>
        <xdr:cNvSpPr/>
      </xdr:nvSpPr>
      <xdr:spPr>
        <a:xfrm>
          <a:off x="670560" y="8942070"/>
          <a:ext cx="417576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56" name="テキスト ボックス 155">
          <a:extLst>
            <a:ext uri="{FF2B5EF4-FFF2-40B4-BE49-F238E27FC236}">
              <a16:creationId xmlns:a16="http://schemas.microsoft.com/office/drawing/2014/main" id="{74AAEB32-3757-45B3-9E7A-A3D010F9B0D3}"/>
            </a:ext>
          </a:extLst>
        </xdr:cNvPr>
        <xdr:cNvSpPr txBox="1"/>
      </xdr:nvSpPr>
      <xdr:spPr>
        <a:xfrm>
          <a:off x="655320" y="875538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D77BEA21-6BE7-403F-974E-C12F764DE2DB}"/>
            </a:ext>
          </a:extLst>
        </xdr:cNvPr>
        <xdr:cNvCxnSpPr/>
      </xdr:nvCxnSpPr>
      <xdr:spPr>
        <a:xfrm>
          <a:off x="670560" y="1117854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158" name="テキスト ボックス 157">
          <a:extLst>
            <a:ext uri="{FF2B5EF4-FFF2-40B4-BE49-F238E27FC236}">
              <a16:creationId xmlns:a16="http://schemas.microsoft.com/office/drawing/2014/main" id="{D88961EC-0B16-4966-90B5-21A1C888431D}"/>
            </a:ext>
          </a:extLst>
        </xdr:cNvPr>
        <xdr:cNvSpPr txBox="1"/>
      </xdr:nvSpPr>
      <xdr:spPr>
        <a:xfrm>
          <a:off x="271780" y="110401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9" name="直線コネクタ 158">
          <a:extLst>
            <a:ext uri="{FF2B5EF4-FFF2-40B4-BE49-F238E27FC236}">
              <a16:creationId xmlns:a16="http://schemas.microsoft.com/office/drawing/2014/main" id="{8A7D502C-2915-4AD4-8029-0DC4497C1BF7}"/>
            </a:ext>
          </a:extLst>
        </xdr:cNvPr>
        <xdr:cNvCxnSpPr/>
      </xdr:nvCxnSpPr>
      <xdr:spPr>
        <a:xfrm>
          <a:off x="670560" y="1085977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5455" cy="259080"/>
    <xdr:sp macro="" textlink="">
      <xdr:nvSpPr>
        <xdr:cNvPr id="160" name="テキスト ボックス 159">
          <a:extLst>
            <a:ext uri="{FF2B5EF4-FFF2-40B4-BE49-F238E27FC236}">
              <a16:creationId xmlns:a16="http://schemas.microsoft.com/office/drawing/2014/main" id="{DA3D4906-38B1-4C40-AF53-7C4B6DF0D3B0}"/>
            </a:ext>
          </a:extLst>
        </xdr:cNvPr>
        <xdr:cNvSpPr txBox="1"/>
      </xdr:nvSpPr>
      <xdr:spPr>
        <a:xfrm>
          <a:off x="271780" y="107213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1" name="直線コネクタ 160">
          <a:extLst>
            <a:ext uri="{FF2B5EF4-FFF2-40B4-BE49-F238E27FC236}">
              <a16:creationId xmlns:a16="http://schemas.microsoft.com/office/drawing/2014/main" id="{2370D39C-1784-403C-B68C-B6A2A54C2DFB}"/>
            </a:ext>
          </a:extLst>
        </xdr:cNvPr>
        <xdr:cNvCxnSpPr/>
      </xdr:nvCxnSpPr>
      <xdr:spPr>
        <a:xfrm>
          <a:off x="670560" y="1054036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2" name="テキスト ボックス 161">
          <a:extLst>
            <a:ext uri="{FF2B5EF4-FFF2-40B4-BE49-F238E27FC236}">
              <a16:creationId xmlns:a16="http://schemas.microsoft.com/office/drawing/2014/main" id="{C883829E-C703-4972-A6CB-D546B82A2E78}"/>
            </a:ext>
          </a:extLst>
        </xdr:cNvPr>
        <xdr:cNvSpPr txBox="1"/>
      </xdr:nvSpPr>
      <xdr:spPr>
        <a:xfrm>
          <a:off x="335915" y="103981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3" name="直線コネクタ 162">
          <a:extLst>
            <a:ext uri="{FF2B5EF4-FFF2-40B4-BE49-F238E27FC236}">
              <a16:creationId xmlns:a16="http://schemas.microsoft.com/office/drawing/2014/main" id="{0C02AAAC-86E3-42C6-AE89-1CADC339C44B}"/>
            </a:ext>
          </a:extLst>
        </xdr:cNvPr>
        <xdr:cNvCxnSpPr/>
      </xdr:nvCxnSpPr>
      <xdr:spPr>
        <a:xfrm>
          <a:off x="670560" y="1022159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175"/>
    <xdr:sp macro="" textlink="">
      <xdr:nvSpPr>
        <xdr:cNvPr id="164" name="テキスト ボックス 163">
          <a:extLst>
            <a:ext uri="{FF2B5EF4-FFF2-40B4-BE49-F238E27FC236}">
              <a16:creationId xmlns:a16="http://schemas.microsoft.com/office/drawing/2014/main" id="{5DD12D8A-6304-4FC3-B5C1-B1DF19C077D0}"/>
            </a:ext>
          </a:extLst>
        </xdr:cNvPr>
        <xdr:cNvSpPr txBox="1"/>
      </xdr:nvSpPr>
      <xdr:spPr>
        <a:xfrm>
          <a:off x="335915" y="100793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5" name="直線コネクタ 164">
          <a:extLst>
            <a:ext uri="{FF2B5EF4-FFF2-40B4-BE49-F238E27FC236}">
              <a16:creationId xmlns:a16="http://schemas.microsoft.com/office/drawing/2014/main" id="{8CD5AE2C-9178-49AE-A2E9-01ACE059FA23}"/>
            </a:ext>
          </a:extLst>
        </xdr:cNvPr>
        <xdr:cNvCxnSpPr/>
      </xdr:nvCxnSpPr>
      <xdr:spPr>
        <a:xfrm>
          <a:off x="670560" y="989901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6" name="テキスト ボックス 165">
          <a:extLst>
            <a:ext uri="{FF2B5EF4-FFF2-40B4-BE49-F238E27FC236}">
              <a16:creationId xmlns:a16="http://schemas.microsoft.com/office/drawing/2014/main" id="{C7F421D5-F0E6-4FB0-AFC2-D82254E4F74F}"/>
            </a:ext>
          </a:extLst>
        </xdr:cNvPr>
        <xdr:cNvSpPr txBox="1"/>
      </xdr:nvSpPr>
      <xdr:spPr>
        <a:xfrm>
          <a:off x="335915" y="97605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7" name="直線コネクタ 166">
          <a:extLst>
            <a:ext uri="{FF2B5EF4-FFF2-40B4-BE49-F238E27FC236}">
              <a16:creationId xmlns:a16="http://schemas.microsoft.com/office/drawing/2014/main" id="{51CBE59C-F788-4CCC-B246-EC9B8055C0FA}"/>
            </a:ext>
          </a:extLst>
        </xdr:cNvPr>
        <xdr:cNvCxnSpPr/>
      </xdr:nvCxnSpPr>
      <xdr:spPr>
        <a:xfrm>
          <a:off x="670560" y="958024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175"/>
    <xdr:sp macro="" textlink="">
      <xdr:nvSpPr>
        <xdr:cNvPr id="168" name="テキスト ボックス 167">
          <a:extLst>
            <a:ext uri="{FF2B5EF4-FFF2-40B4-BE49-F238E27FC236}">
              <a16:creationId xmlns:a16="http://schemas.microsoft.com/office/drawing/2014/main" id="{80E6B253-ACCD-4897-824B-CEBBBAB04DD1}"/>
            </a:ext>
          </a:extLst>
        </xdr:cNvPr>
        <xdr:cNvSpPr txBox="1"/>
      </xdr:nvSpPr>
      <xdr:spPr>
        <a:xfrm>
          <a:off x="335915" y="94418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9" name="直線コネクタ 168">
          <a:extLst>
            <a:ext uri="{FF2B5EF4-FFF2-40B4-BE49-F238E27FC236}">
              <a16:creationId xmlns:a16="http://schemas.microsoft.com/office/drawing/2014/main" id="{C1F7D66B-5553-4045-AB35-21E9E39699C4}"/>
            </a:ext>
          </a:extLst>
        </xdr:cNvPr>
        <xdr:cNvCxnSpPr/>
      </xdr:nvCxnSpPr>
      <xdr:spPr>
        <a:xfrm>
          <a:off x="670560" y="926084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7185" cy="259080"/>
    <xdr:sp macro="" textlink="">
      <xdr:nvSpPr>
        <xdr:cNvPr id="170" name="テキスト ボックス 169">
          <a:extLst>
            <a:ext uri="{FF2B5EF4-FFF2-40B4-BE49-F238E27FC236}">
              <a16:creationId xmlns:a16="http://schemas.microsoft.com/office/drawing/2014/main" id="{98E74AB3-7984-46DF-87DE-C0615DD1F062}"/>
            </a:ext>
          </a:extLst>
        </xdr:cNvPr>
        <xdr:cNvSpPr txBox="1"/>
      </xdr:nvSpPr>
      <xdr:spPr>
        <a:xfrm>
          <a:off x="377190" y="912241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D15A650D-A643-459C-806F-E5870181EDA5}"/>
            </a:ext>
          </a:extLst>
        </xdr:cNvPr>
        <xdr:cNvCxnSpPr/>
      </xdr:nvCxnSpPr>
      <xdr:spPr>
        <a:xfrm>
          <a:off x="670560" y="894207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7A5E0C2E-FB92-416A-8190-6488A4275DA2}"/>
            </a:ext>
          </a:extLst>
        </xdr:cNvPr>
        <xdr:cNvSpPr/>
      </xdr:nvSpPr>
      <xdr:spPr>
        <a:xfrm>
          <a:off x="670560" y="8942070"/>
          <a:ext cx="417576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83185</xdr:rowOff>
    </xdr:to>
    <xdr:cxnSp macro="">
      <xdr:nvCxnSpPr>
        <xdr:cNvPr id="173" name="直線コネクタ 172">
          <a:extLst>
            <a:ext uri="{FF2B5EF4-FFF2-40B4-BE49-F238E27FC236}">
              <a16:creationId xmlns:a16="http://schemas.microsoft.com/office/drawing/2014/main" id="{69824739-1729-40AF-BAE5-8CC38953C933}"/>
            </a:ext>
          </a:extLst>
        </xdr:cNvPr>
        <xdr:cNvCxnSpPr/>
      </xdr:nvCxnSpPr>
      <xdr:spPr>
        <a:xfrm flipV="1">
          <a:off x="4086225" y="9311640"/>
          <a:ext cx="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86995</xdr:rowOff>
    </xdr:from>
    <xdr:ext cx="405130" cy="257175"/>
    <xdr:sp macro="" textlink="">
      <xdr:nvSpPr>
        <xdr:cNvPr id="174" name="【橋りょう・トンネル】&#10;有形固定資産減価償却率最小値テキスト">
          <a:extLst>
            <a:ext uri="{FF2B5EF4-FFF2-40B4-BE49-F238E27FC236}">
              <a16:creationId xmlns:a16="http://schemas.microsoft.com/office/drawing/2014/main" id="{78C6F3E2-C372-442D-831B-5C308B6803B5}"/>
            </a:ext>
          </a:extLst>
        </xdr:cNvPr>
        <xdr:cNvSpPr txBox="1"/>
      </xdr:nvSpPr>
      <xdr:spPr>
        <a:xfrm>
          <a:off x="4124960" y="108159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83185</xdr:rowOff>
    </xdr:from>
    <xdr:to>
      <xdr:col>24</xdr:col>
      <xdr:colOff>152400</xdr:colOff>
      <xdr:row>64</xdr:row>
      <xdr:rowOff>83185</xdr:rowOff>
    </xdr:to>
    <xdr:cxnSp macro="">
      <xdr:nvCxnSpPr>
        <xdr:cNvPr id="175" name="直線コネクタ 174">
          <a:extLst>
            <a:ext uri="{FF2B5EF4-FFF2-40B4-BE49-F238E27FC236}">
              <a16:creationId xmlns:a16="http://schemas.microsoft.com/office/drawing/2014/main" id="{C3154846-9BE8-4DB8-8C80-6B771618A98F}"/>
            </a:ext>
          </a:extLst>
        </xdr:cNvPr>
        <xdr:cNvCxnSpPr/>
      </xdr:nvCxnSpPr>
      <xdr:spPr>
        <a:xfrm>
          <a:off x="4020820" y="1081214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38100</xdr:rowOff>
    </xdr:from>
    <xdr:ext cx="340360" cy="259080"/>
    <xdr:sp macro="" textlink="">
      <xdr:nvSpPr>
        <xdr:cNvPr id="176" name="【橋りょう・トンネル】&#10;有形固定資産減価償却率最大値テキスト">
          <a:extLst>
            <a:ext uri="{FF2B5EF4-FFF2-40B4-BE49-F238E27FC236}">
              <a16:creationId xmlns:a16="http://schemas.microsoft.com/office/drawing/2014/main" id="{3D100A32-D5BF-4ED4-8BF3-04B5B8256A03}"/>
            </a:ext>
          </a:extLst>
        </xdr:cNvPr>
        <xdr:cNvSpPr txBox="1"/>
      </xdr:nvSpPr>
      <xdr:spPr>
        <a:xfrm>
          <a:off x="4124960" y="90906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a:extLst>
            <a:ext uri="{FF2B5EF4-FFF2-40B4-BE49-F238E27FC236}">
              <a16:creationId xmlns:a16="http://schemas.microsoft.com/office/drawing/2014/main" id="{80ECF82B-17D8-4345-AE84-44F58FE1A6E2}"/>
            </a:ext>
          </a:extLst>
        </xdr:cNvPr>
        <xdr:cNvCxnSpPr/>
      </xdr:nvCxnSpPr>
      <xdr:spPr>
        <a:xfrm>
          <a:off x="4020820" y="931164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46990</xdr:rowOff>
    </xdr:from>
    <xdr:ext cx="405130" cy="259080"/>
    <xdr:sp macro="" textlink="">
      <xdr:nvSpPr>
        <xdr:cNvPr id="178" name="【橋りょう・トンネル】&#10;有形固定資産減価償却率平均値テキスト">
          <a:extLst>
            <a:ext uri="{FF2B5EF4-FFF2-40B4-BE49-F238E27FC236}">
              <a16:creationId xmlns:a16="http://schemas.microsoft.com/office/drawing/2014/main" id="{04D72F21-BA64-4F5F-A1E8-03ADB9B85510}"/>
            </a:ext>
          </a:extLst>
        </xdr:cNvPr>
        <xdr:cNvSpPr txBox="1"/>
      </xdr:nvSpPr>
      <xdr:spPr>
        <a:xfrm>
          <a:off x="4124960" y="101053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24130</xdr:rowOff>
    </xdr:from>
    <xdr:to>
      <xdr:col>24</xdr:col>
      <xdr:colOff>114300</xdr:colOff>
      <xdr:row>61</xdr:row>
      <xdr:rowOff>125730</xdr:rowOff>
    </xdr:to>
    <xdr:sp macro="" textlink="">
      <xdr:nvSpPr>
        <xdr:cNvPr id="179" name="フローチャート: 判断 178">
          <a:extLst>
            <a:ext uri="{FF2B5EF4-FFF2-40B4-BE49-F238E27FC236}">
              <a16:creationId xmlns:a16="http://schemas.microsoft.com/office/drawing/2014/main" id="{498715B1-21E7-4CB2-8D60-5649D7C99680}"/>
            </a:ext>
          </a:extLst>
        </xdr:cNvPr>
        <xdr:cNvSpPr/>
      </xdr:nvSpPr>
      <xdr:spPr>
        <a:xfrm>
          <a:off x="4036060" y="1025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a:extLst>
            <a:ext uri="{FF2B5EF4-FFF2-40B4-BE49-F238E27FC236}">
              <a16:creationId xmlns:a16="http://schemas.microsoft.com/office/drawing/2014/main" id="{BA538A5A-5BCC-44DC-A214-1F5A9EBC37BC}"/>
            </a:ext>
          </a:extLst>
        </xdr:cNvPr>
        <xdr:cNvSpPr/>
      </xdr:nvSpPr>
      <xdr:spPr>
        <a:xfrm>
          <a:off x="3312160" y="1017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123825</xdr:rowOff>
    </xdr:from>
    <xdr:to>
      <xdr:col>15</xdr:col>
      <xdr:colOff>101600</xdr:colOff>
      <xdr:row>61</xdr:row>
      <xdr:rowOff>53975</xdr:rowOff>
    </xdr:to>
    <xdr:sp macro="" textlink="">
      <xdr:nvSpPr>
        <xdr:cNvPr id="181" name="フローチャート: 判断 180">
          <a:extLst>
            <a:ext uri="{FF2B5EF4-FFF2-40B4-BE49-F238E27FC236}">
              <a16:creationId xmlns:a16="http://schemas.microsoft.com/office/drawing/2014/main" id="{8DD6F677-4161-4AF8-9E20-6CF0A717AE42}"/>
            </a:ext>
          </a:extLst>
        </xdr:cNvPr>
        <xdr:cNvSpPr/>
      </xdr:nvSpPr>
      <xdr:spPr>
        <a:xfrm>
          <a:off x="2514600" y="10182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100965</xdr:rowOff>
    </xdr:from>
    <xdr:to>
      <xdr:col>10</xdr:col>
      <xdr:colOff>165100</xdr:colOff>
      <xdr:row>61</xdr:row>
      <xdr:rowOff>31115</xdr:rowOff>
    </xdr:to>
    <xdr:sp macro="" textlink="">
      <xdr:nvSpPr>
        <xdr:cNvPr id="182" name="フローチャート: 判断 181">
          <a:extLst>
            <a:ext uri="{FF2B5EF4-FFF2-40B4-BE49-F238E27FC236}">
              <a16:creationId xmlns:a16="http://schemas.microsoft.com/office/drawing/2014/main" id="{B08942E3-FC9F-467A-8807-D711B987AAB5}"/>
            </a:ext>
          </a:extLst>
        </xdr:cNvPr>
        <xdr:cNvSpPr/>
      </xdr:nvSpPr>
      <xdr:spPr>
        <a:xfrm>
          <a:off x="1739900" y="10159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71755</xdr:rowOff>
    </xdr:from>
    <xdr:to>
      <xdr:col>6</xdr:col>
      <xdr:colOff>38100</xdr:colOff>
      <xdr:row>61</xdr:row>
      <xdr:rowOff>1905</xdr:rowOff>
    </xdr:to>
    <xdr:sp macro="" textlink="">
      <xdr:nvSpPr>
        <xdr:cNvPr id="183" name="フローチャート: 判断 182">
          <a:extLst>
            <a:ext uri="{FF2B5EF4-FFF2-40B4-BE49-F238E27FC236}">
              <a16:creationId xmlns:a16="http://schemas.microsoft.com/office/drawing/2014/main" id="{7B852B78-6B3F-4143-B70A-C14D0DE52056}"/>
            </a:ext>
          </a:extLst>
        </xdr:cNvPr>
        <xdr:cNvSpPr/>
      </xdr:nvSpPr>
      <xdr:spPr>
        <a:xfrm>
          <a:off x="965200" y="101301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84" name="テキスト ボックス 183">
          <a:extLst>
            <a:ext uri="{FF2B5EF4-FFF2-40B4-BE49-F238E27FC236}">
              <a16:creationId xmlns:a16="http://schemas.microsoft.com/office/drawing/2014/main" id="{9BC50218-AA42-45C6-8566-4E3A2C5A60B6}"/>
            </a:ext>
          </a:extLst>
        </xdr:cNvPr>
        <xdr:cNvSpPr txBox="1"/>
      </xdr:nvSpPr>
      <xdr:spPr>
        <a:xfrm>
          <a:off x="391922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85" name="テキスト ボックス 184">
          <a:extLst>
            <a:ext uri="{FF2B5EF4-FFF2-40B4-BE49-F238E27FC236}">
              <a16:creationId xmlns:a16="http://schemas.microsoft.com/office/drawing/2014/main" id="{48956B2C-14A6-497A-9696-0F037C14E39A}"/>
            </a:ext>
          </a:extLst>
        </xdr:cNvPr>
        <xdr:cNvSpPr txBox="1"/>
      </xdr:nvSpPr>
      <xdr:spPr>
        <a:xfrm>
          <a:off x="318770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86" name="テキスト ボックス 185">
          <a:extLst>
            <a:ext uri="{FF2B5EF4-FFF2-40B4-BE49-F238E27FC236}">
              <a16:creationId xmlns:a16="http://schemas.microsoft.com/office/drawing/2014/main" id="{8444A569-BF7E-4E17-ADD7-A01BE643F92A}"/>
            </a:ext>
          </a:extLst>
        </xdr:cNvPr>
        <xdr:cNvSpPr txBox="1"/>
      </xdr:nvSpPr>
      <xdr:spPr>
        <a:xfrm>
          <a:off x="239776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87" name="テキスト ボックス 186">
          <a:extLst>
            <a:ext uri="{FF2B5EF4-FFF2-40B4-BE49-F238E27FC236}">
              <a16:creationId xmlns:a16="http://schemas.microsoft.com/office/drawing/2014/main" id="{91F2BC5E-7A5B-46ED-86D1-58D392FEE616}"/>
            </a:ext>
          </a:extLst>
        </xdr:cNvPr>
        <xdr:cNvSpPr txBox="1"/>
      </xdr:nvSpPr>
      <xdr:spPr>
        <a:xfrm>
          <a:off x="162306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88" name="テキスト ボックス 187">
          <a:extLst>
            <a:ext uri="{FF2B5EF4-FFF2-40B4-BE49-F238E27FC236}">
              <a16:creationId xmlns:a16="http://schemas.microsoft.com/office/drawing/2014/main" id="{3598BBFB-0F5F-49EF-A988-F6033E28BD93}"/>
            </a:ext>
          </a:extLst>
        </xdr:cNvPr>
        <xdr:cNvSpPr txBox="1"/>
      </xdr:nvSpPr>
      <xdr:spPr>
        <a:xfrm>
          <a:off x="84074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61</xdr:row>
      <xdr:rowOff>65405</xdr:rowOff>
    </xdr:from>
    <xdr:to>
      <xdr:col>24</xdr:col>
      <xdr:colOff>114300</xdr:colOff>
      <xdr:row>61</xdr:row>
      <xdr:rowOff>167005</xdr:rowOff>
    </xdr:to>
    <xdr:sp macro="" textlink="">
      <xdr:nvSpPr>
        <xdr:cNvPr id="189" name="楕円 188">
          <a:extLst>
            <a:ext uri="{FF2B5EF4-FFF2-40B4-BE49-F238E27FC236}">
              <a16:creationId xmlns:a16="http://schemas.microsoft.com/office/drawing/2014/main" id="{4DCBBC2C-0DA6-4142-BE46-55CBF7D05061}"/>
            </a:ext>
          </a:extLst>
        </xdr:cNvPr>
        <xdr:cNvSpPr/>
      </xdr:nvSpPr>
      <xdr:spPr>
        <a:xfrm>
          <a:off x="403606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43815</xdr:rowOff>
    </xdr:from>
    <xdr:ext cx="405130" cy="257175"/>
    <xdr:sp macro="" textlink="">
      <xdr:nvSpPr>
        <xdr:cNvPr id="190" name="【橋りょう・トンネル】&#10;有形固定資産減価償却率該当値テキスト">
          <a:extLst>
            <a:ext uri="{FF2B5EF4-FFF2-40B4-BE49-F238E27FC236}">
              <a16:creationId xmlns:a16="http://schemas.microsoft.com/office/drawing/2014/main" id="{A2F8EDD5-85A4-4009-8FEF-E7435817A996}"/>
            </a:ext>
          </a:extLst>
        </xdr:cNvPr>
        <xdr:cNvSpPr txBox="1"/>
      </xdr:nvSpPr>
      <xdr:spPr>
        <a:xfrm>
          <a:off x="4124960" y="102698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38735</xdr:rowOff>
    </xdr:from>
    <xdr:to>
      <xdr:col>20</xdr:col>
      <xdr:colOff>38100</xdr:colOff>
      <xdr:row>61</xdr:row>
      <xdr:rowOff>140335</xdr:rowOff>
    </xdr:to>
    <xdr:sp macro="" textlink="">
      <xdr:nvSpPr>
        <xdr:cNvPr id="191" name="楕円 190">
          <a:extLst>
            <a:ext uri="{FF2B5EF4-FFF2-40B4-BE49-F238E27FC236}">
              <a16:creationId xmlns:a16="http://schemas.microsoft.com/office/drawing/2014/main" id="{90175F27-4022-4B71-A63C-FA94F20017A8}"/>
            </a:ext>
          </a:extLst>
        </xdr:cNvPr>
        <xdr:cNvSpPr/>
      </xdr:nvSpPr>
      <xdr:spPr>
        <a:xfrm>
          <a:off x="3312160" y="102647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89535</xdr:rowOff>
    </xdr:from>
    <xdr:to>
      <xdr:col>24</xdr:col>
      <xdr:colOff>63500</xdr:colOff>
      <xdr:row>61</xdr:row>
      <xdr:rowOff>116205</xdr:rowOff>
    </xdr:to>
    <xdr:cxnSp macro="">
      <xdr:nvCxnSpPr>
        <xdr:cNvPr id="192" name="直線コネクタ 191">
          <a:extLst>
            <a:ext uri="{FF2B5EF4-FFF2-40B4-BE49-F238E27FC236}">
              <a16:creationId xmlns:a16="http://schemas.microsoft.com/office/drawing/2014/main" id="{260861E7-94DD-42CE-8BE8-7A4DADA539CD}"/>
            </a:ext>
          </a:extLst>
        </xdr:cNvPr>
        <xdr:cNvCxnSpPr/>
      </xdr:nvCxnSpPr>
      <xdr:spPr>
        <a:xfrm>
          <a:off x="3355340" y="10315575"/>
          <a:ext cx="73152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14605</xdr:rowOff>
    </xdr:from>
    <xdr:to>
      <xdr:col>15</xdr:col>
      <xdr:colOff>101600</xdr:colOff>
      <xdr:row>61</xdr:row>
      <xdr:rowOff>116205</xdr:rowOff>
    </xdr:to>
    <xdr:sp macro="" textlink="">
      <xdr:nvSpPr>
        <xdr:cNvPr id="193" name="楕円 192">
          <a:extLst>
            <a:ext uri="{FF2B5EF4-FFF2-40B4-BE49-F238E27FC236}">
              <a16:creationId xmlns:a16="http://schemas.microsoft.com/office/drawing/2014/main" id="{96D4F45F-34F2-48C7-9E55-28643487611C}"/>
            </a:ext>
          </a:extLst>
        </xdr:cNvPr>
        <xdr:cNvSpPr/>
      </xdr:nvSpPr>
      <xdr:spPr>
        <a:xfrm>
          <a:off x="2514600" y="102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65405</xdr:rowOff>
    </xdr:from>
    <xdr:to>
      <xdr:col>19</xdr:col>
      <xdr:colOff>177800</xdr:colOff>
      <xdr:row>61</xdr:row>
      <xdr:rowOff>89535</xdr:rowOff>
    </xdr:to>
    <xdr:cxnSp macro="">
      <xdr:nvCxnSpPr>
        <xdr:cNvPr id="194" name="直線コネクタ 193">
          <a:extLst>
            <a:ext uri="{FF2B5EF4-FFF2-40B4-BE49-F238E27FC236}">
              <a16:creationId xmlns:a16="http://schemas.microsoft.com/office/drawing/2014/main" id="{A76E1EC5-178D-434C-90C3-19551D621B84}"/>
            </a:ext>
          </a:extLst>
        </xdr:cNvPr>
        <xdr:cNvCxnSpPr/>
      </xdr:nvCxnSpPr>
      <xdr:spPr>
        <a:xfrm>
          <a:off x="2565400" y="10291445"/>
          <a:ext cx="78994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160020</xdr:rowOff>
    </xdr:from>
    <xdr:to>
      <xdr:col>10</xdr:col>
      <xdr:colOff>165100</xdr:colOff>
      <xdr:row>61</xdr:row>
      <xdr:rowOff>90170</xdr:rowOff>
    </xdr:to>
    <xdr:sp macro="" textlink="">
      <xdr:nvSpPr>
        <xdr:cNvPr id="195" name="楕円 194">
          <a:extLst>
            <a:ext uri="{FF2B5EF4-FFF2-40B4-BE49-F238E27FC236}">
              <a16:creationId xmlns:a16="http://schemas.microsoft.com/office/drawing/2014/main" id="{AB693FE3-671E-4D5E-ADCC-4ABE4CF1E9D1}"/>
            </a:ext>
          </a:extLst>
        </xdr:cNvPr>
        <xdr:cNvSpPr/>
      </xdr:nvSpPr>
      <xdr:spPr>
        <a:xfrm>
          <a:off x="1739900" y="10218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39370</xdr:rowOff>
    </xdr:from>
    <xdr:to>
      <xdr:col>15</xdr:col>
      <xdr:colOff>50800</xdr:colOff>
      <xdr:row>61</xdr:row>
      <xdr:rowOff>65405</xdr:rowOff>
    </xdr:to>
    <xdr:cxnSp macro="">
      <xdr:nvCxnSpPr>
        <xdr:cNvPr id="196" name="直線コネクタ 195">
          <a:extLst>
            <a:ext uri="{FF2B5EF4-FFF2-40B4-BE49-F238E27FC236}">
              <a16:creationId xmlns:a16="http://schemas.microsoft.com/office/drawing/2014/main" id="{3C44823E-0792-42F7-BB46-F4FE73FD83FE}"/>
            </a:ext>
          </a:extLst>
        </xdr:cNvPr>
        <xdr:cNvCxnSpPr/>
      </xdr:nvCxnSpPr>
      <xdr:spPr>
        <a:xfrm>
          <a:off x="1790700" y="10265410"/>
          <a:ext cx="7747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146685</xdr:rowOff>
    </xdr:from>
    <xdr:to>
      <xdr:col>6</xdr:col>
      <xdr:colOff>38100</xdr:colOff>
      <xdr:row>61</xdr:row>
      <xdr:rowOff>76835</xdr:rowOff>
    </xdr:to>
    <xdr:sp macro="" textlink="">
      <xdr:nvSpPr>
        <xdr:cNvPr id="197" name="楕円 196">
          <a:extLst>
            <a:ext uri="{FF2B5EF4-FFF2-40B4-BE49-F238E27FC236}">
              <a16:creationId xmlns:a16="http://schemas.microsoft.com/office/drawing/2014/main" id="{D0005EF3-2866-4DD4-AB62-A533F132C655}"/>
            </a:ext>
          </a:extLst>
        </xdr:cNvPr>
        <xdr:cNvSpPr/>
      </xdr:nvSpPr>
      <xdr:spPr>
        <a:xfrm>
          <a:off x="965200" y="102050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26035</xdr:rowOff>
    </xdr:from>
    <xdr:to>
      <xdr:col>10</xdr:col>
      <xdr:colOff>114300</xdr:colOff>
      <xdr:row>61</xdr:row>
      <xdr:rowOff>39370</xdr:rowOff>
    </xdr:to>
    <xdr:cxnSp macro="">
      <xdr:nvCxnSpPr>
        <xdr:cNvPr id="198" name="直線コネクタ 197">
          <a:extLst>
            <a:ext uri="{FF2B5EF4-FFF2-40B4-BE49-F238E27FC236}">
              <a16:creationId xmlns:a16="http://schemas.microsoft.com/office/drawing/2014/main" id="{249ACC32-ED9B-4703-B850-D158B8022204}"/>
            </a:ext>
          </a:extLst>
        </xdr:cNvPr>
        <xdr:cNvCxnSpPr/>
      </xdr:nvCxnSpPr>
      <xdr:spPr>
        <a:xfrm>
          <a:off x="1008380" y="10252075"/>
          <a:ext cx="7823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67310</xdr:rowOff>
    </xdr:from>
    <xdr:ext cx="405130" cy="259080"/>
    <xdr:sp macro="" textlink="">
      <xdr:nvSpPr>
        <xdr:cNvPr id="199" name="n_1aveValue【橋りょう・トンネル】&#10;有形固定資産減価償却率">
          <a:extLst>
            <a:ext uri="{FF2B5EF4-FFF2-40B4-BE49-F238E27FC236}">
              <a16:creationId xmlns:a16="http://schemas.microsoft.com/office/drawing/2014/main" id="{15547C76-F7E5-465B-93F4-91EA1A5713BA}"/>
            </a:ext>
          </a:extLst>
        </xdr:cNvPr>
        <xdr:cNvSpPr txBox="1"/>
      </xdr:nvSpPr>
      <xdr:spPr>
        <a:xfrm>
          <a:off x="3170555" y="9958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70485</xdr:rowOff>
    </xdr:from>
    <xdr:ext cx="403225" cy="259080"/>
    <xdr:sp macro="" textlink="">
      <xdr:nvSpPr>
        <xdr:cNvPr id="200" name="n_2aveValue【橋りょう・トンネル】&#10;有形固定資産減価償却率">
          <a:extLst>
            <a:ext uri="{FF2B5EF4-FFF2-40B4-BE49-F238E27FC236}">
              <a16:creationId xmlns:a16="http://schemas.microsoft.com/office/drawing/2014/main" id="{8E10E9E4-06AC-4FFF-811B-8587F0FD3F07}"/>
            </a:ext>
          </a:extLst>
        </xdr:cNvPr>
        <xdr:cNvSpPr txBox="1"/>
      </xdr:nvSpPr>
      <xdr:spPr>
        <a:xfrm>
          <a:off x="2385695" y="99612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47625</xdr:rowOff>
    </xdr:from>
    <xdr:ext cx="403225" cy="259080"/>
    <xdr:sp macro="" textlink="">
      <xdr:nvSpPr>
        <xdr:cNvPr id="201" name="n_3aveValue【橋りょう・トンネル】&#10;有形固定資産減価償却率">
          <a:extLst>
            <a:ext uri="{FF2B5EF4-FFF2-40B4-BE49-F238E27FC236}">
              <a16:creationId xmlns:a16="http://schemas.microsoft.com/office/drawing/2014/main" id="{AF3A57AE-A67C-47C9-8C9B-7839B4CF110A}"/>
            </a:ext>
          </a:extLst>
        </xdr:cNvPr>
        <xdr:cNvSpPr txBox="1"/>
      </xdr:nvSpPr>
      <xdr:spPr>
        <a:xfrm>
          <a:off x="1610995" y="99383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18415</xdr:rowOff>
    </xdr:from>
    <xdr:ext cx="403225" cy="257175"/>
    <xdr:sp macro="" textlink="">
      <xdr:nvSpPr>
        <xdr:cNvPr id="202" name="n_4aveValue【橋りょう・トンネル】&#10;有形固定資産減価償却率">
          <a:extLst>
            <a:ext uri="{FF2B5EF4-FFF2-40B4-BE49-F238E27FC236}">
              <a16:creationId xmlns:a16="http://schemas.microsoft.com/office/drawing/2014/main" id="{818F9D24-C80B-449E-8221-29B1102F84CB}"/>
            </a:ext>
          </a:extLst>
        </xdr:cNvPr>
        <xdr:cNvSpPr txBox="1"/>
      </xdr:nvSpPr>
      <xdr:spPr>
        <a:xfrm>
          <a:off x="836295" y="9909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132080</xdr:rowOff>
    </xdr:from>
    <xdr:ext cx="405130" cy="257175"/>
    <xdr:sp macro="" textlink="">
      <xdr:nvSpPr>
        <xdr:cNvPr id="203" name="n_1mainValue【橋りょう・トンネル】&#10;有形固定資産減価償却率">
          <a:extLst>
            <a:ext uri="{FF2B5EF4-FFF2-40B4-BE49-F238E27FC236}">
              <a16:creationId xmlns:a16="http://schemas.microsoft.com/office/drawing/2014/main" id="{50CB95B0-20E2-4FDC-9E79-6AA806FF53ED}"/>
            </a:ext>
          </a:extLst>
        </xdr:cNvPr>
        <xdr:cNvSpPr txBox="1"/>
      </xdr:nvSpPr>
      <xdr:spPr>
        <a:xfrm>
          <a:off x="3170555" y="103581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107315</xdr:rowOff>
    </xdr:from>
    <xdr:ext cx="403225" cy="259080"/>
    <xdr:sp macro="" textlink="">
      <xdr:nvSpPr>
        <xdr:cNvPr id="204" name="n_2mainValue【橋りょう・トンネル】&#10;有形固定資産減価償却率">
          <a:extLst>
            <a:ext uri="{FF2B5EF4-FFF2-40B4-BE49-F238E27FC236}">
              <a16:creationId xmlns:a16="http://schemas.microsoft.com/office/drawing/2014/main" id="{97635746-D130-4317-B8E9-7DD78DB23145}"/>
            </a:ext>
          </a:extLst>
        </xdr:cNvPr>
        <xdr:cNvSpPr txBox="1"/>
      </xdr:nvSpPr>
      <xdr:spPr>
        <a:xfrm>
          <a:off x="2385695" y="103333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81280</xdr:rowOff>
    </xdr:from>
    <xdr:ext cx="403225" cy="259080"/>
    <xdr:sp macro="" textlink="">
      <xdr:nvSpPr>
        <xdr:cNvPr id="205" name="n_3mainValue【橋りょう・トンネル】&#10;有形固定資産減価償却率">
          <a:extLst>
            <a:ext uri="{FF2B5EF4-FFF2-40B4-BE49-F238E27FC236}">
              <a16:creationId xmlns:a16="http://schemas.microsoft.com/office/drawing/2014/main" id="{C1448447-98D7-48B2-8F55-9C6D80771717}"/>
            </a:ext>
          </a:extLst>
        </xdr:cNvPr>
        <xdr:cNvSpPr txBox="1"/>
      </xdr:nvSpPr>
      <xdr:spPr>
        <a:xfrm>
          <a:off x="1610995" y="103073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61</xdr:row>
      <xdr:rowOff>67945</xdr:rowOff>
    </xdr:from>
    <xdr:ext cx="403225" cy="258445"/>
    <xdr:sp macro="" textlink="">
      <xdr:nvSpPr>
        <xdr:cNvPr id="206" name="n_4mainValue【橋りょう・トンネル】&#10;有形固定資産減価償却率">
          <a:extLst>
            <a:ext uri="{FF2B5EF4-FFF2-40B4-BE49-F238E27FC236}">
              <a16:creationId xmlns:a16="http://schemas.microsoft.com/office/drawing/2014/main" id="{815A807E-6F09-40B3-BF23-7317C8A1FCB7}"/>
            </a:ext>
          </a:extLst>
        </xdr:cNvPr>
        <xdr:cNvSpPr txBox="1"/>
      </xdr:nvSpPr>
      <xdr:spPr>
        <a:xfrm>
          <a:off x="836295" y="1029398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A82B114B-2287-4443-A143-8C3E30A49FF9}"/>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29C15823-D214-45A4-988E-C7023BBC25B0}"/>
            </a:ext>
          </a:extLst>
        </xdr:cNvPr>
        <xdr:cNvSpPr/>
      </xdr:nvSpPr>
      <xdr:spPr>
        <a:xfrm>
          <a:off x="593090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9F74F33C-84D8-42DA-B208-97CFB710E882}"/>
            </a:ext>
          </a:extLst>
        </xdr:cNvPr>
        <xdr:cNvSpPr/>
      </xdr:nvSpPr>
      <xdr:spPr>
        <a:xfrm>
          <a:off x="593090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8B548D5C-0DAE-4859-8BE2-DC5AFE8FED92}"/>
            </a:ext>
          </a:extLst>
        </xdr:cNvPr>
        <xdr:cNvSpPr/>
      </xdr:nvSpPr>
      <xdr:spPr>
        <a:xfrm>
          <a:off x="683260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C9049C6-4A1D-4A83-A740-66621FB22202}"/>
            </a:ext>
          </a:extLst>
        </xdr:cNvPr>
        <xdr:cNvSpPr/>
      </xdr:nvSpPr>
      <xdr:spPr>
        <a:xfrm>
          <a:off x="683260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7825E68-7866-4BAF-BE46-2261D784C32D}"/>
            </a:ext>
          </a:extLst>
        </xdr:cNvPr>
        <xdr:cNvSpPr/>
      </xdr:nvSpPr>
      <xdr:spPr>
        <a:xfrm>
          <a:off x="783844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F8BFF221-EC6B-4E19-83DA-CE7C86550595}"/>
            </a:ext>
          </a:extLst>
        </xdr:cNvPr>
        <xdr:cNvSpPr/>
      </xdr:nvSpPr>
      <xdr:spPr>
        <a:xfrm>
          <a:off x="783844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299,114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C9CB224D-53C4-4E88-8C25-CAE6EFB43842}"/>
            </a:ext>
          </a:extLst>
        </xdr:cNvPr>
        <xdr:cNvSpPr/>
      </xdr:nvSpPr>
      <xdr:spPr>
        <a:xfrm>
          <a:off x="5826760" y="8942070"/>
          <a:ext cx="41529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15" name="テキスト ボックス 214">
          <a:extLst>
            <a:ext uri="{FF2B5EF4-FFF2-40B4-BE49-F238E27FC236}">
              <a16:creationId xmlns:a16="http://schemas.microsoft.com/office/drawing/2014/main" id="{52DFE459-FD19-48F4-8A11-FAF949AFAAFC}"/>
            </a:ext>
          </a:extLst>
        </xdr:cNvPr>
        <xdr:cNvSpPr txBox="1"/>
      </xdr:nvSpPr>
      <xdr:spPr>
        <a:xfrm>
          <a:off x="5788660" y="875538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55A0C74C-C71E-4EE4-B953-A617A42DD4EB}"/>
            </a:ext>
          </a:extLst>
        </xdr:cNvPr>
        <xdr:cNvCxnSpPr/>
      </xdr:nvCxnSpPr>
      <xdr:spPr>
        <a:xfrm>
          <a:off x="5826760" y="1117854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7" name="直線コネクタ 216">
          <a:extLst>
            <a:ext uri="{FF2B5EF4-FFF2-40B4-BE49-F238E27FC236}">
              <a16:creationId xmlns:a16="http://schemas.microsoft.com/office/drawing/2014/main" id="{EDE320A1-0165-4269-84E0-556F92626B24}"/>
            </a:ext>
          </a:extLst>
        </xdr:cNvPr>
        <xdr:cNvCxnSpPr/>
      </xdr:nvCxnSpPr>
      <xdr:spPr>
        <a:xfrm>
          <a:off x="5826760" y="1085977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7015" cy="259080"/>
    <xdr:sp macro="" textlink="">
      <xdr:nvSpPr>
        <xdr:cNvPr id="218" name="テキスト ボックス 217">
          <a:extLst>
            <a:ext uri="{FF2B5EF4-FFF2-40B4-BE49-F238E27FC236}">
              <a16:creationId xmlns:a16="http://schemas.microsoft.com/office/drawing/2014/main" id="{6F3ED0B0-693D-43E5-A15A-E322D47FCE73}"/>
            </a:ext>
          </a:extLst>
        </xdr:cNvPr>
        <xdr:cNvSpPr txBox="1"/>
      </xdr:nvSpPr>
      <xdr:spPr>
        <a:xfrm>
          <a:off x="5600700" y="1072134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19" name="直線コネクタ 218">
          <a:extLst>
            <a:ext uri="{FF2B5EF4-FFF2-40B4-BE49-F238E27FC236}">
              <a16:creationId xmlns:a16="http://schemas.microsoft.com/office/drawing/2014/main" id="{E1C33F70-3C60-4AC7-A74D-0AE8A517103E}"/>
            </a:ext>
          </a:extLst>
        </xdr:cNvPr>
        <xdr:cNvCxnSpPr/>
      </xdr:nvCxnSpPr>
      <xdr:spPr>
        <a:xfrm>
          <a:off x="5826760" y="10540365"/>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62</xdr:row>
      <xdr:rowOff>4445</xdr:rowOff>
    </xdr:from>
    <xdr:ext cx="593725" cy="259080"/>
    <xdr:sp macro="" textlink="">
      <xdr:nvSpPr>
        <xdr:cNvPr id="220" name="テキスト ボックス 219">
          <a:extLst>
            <a:ext uri="{FF2B5EF4-FFF2-40B4-BE49-F238E27FC236}">
              <a16:creationId xmlns:a16="http://schemas.microsoft.com/office/drawing/2014/main" id="{6E7A7895-5C59-4404-A638-CF605617042B}"/>
            </a:ext>
          </a:extLst>
        </xdr:cNvPr>
        <xdr:cNvSpPr txBox="1"/>
      </xdr:nvSpPr>
      <xdr:spPr>
        <a:xfrm>
          <a:off x="5299710" y="1039812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21" name="直線コネクタ 220">
          <a:extLst>
            <a:ext uri="{FF2B5EF4-FFF2-40B4-BE49-F238E27FC236}">
              <a16:creationId xmlns:a16="http://schemas.microsoft.com/office/drawing/2014/main" id="{143DE66A-DB8C-4778-A345-CBFA1394D998}"/>
            </a:ext>
          </a:extLst>
        </xdr:cNvPr>
        <xdr:cNvCxnSpPr/>
      </xdr:nvCxnSpPr>
      <xdr:spPr>
        <a:xfrm>
          <a:off x="5826760" y="10221595"/>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20955</xdr:rowOff>
    </xdr:from>
    <xdr:ext cx="593725" cy="257175"/>
    <xdr:sp macro="" textlink="">
      <xdr:nvSpPr>
        <xdr:cNvPr id="222" name="テキスト ボックス 221">
          <a:extLst>
            <a:ext uri="{FF2B5EF4-FFF2-40B4-BE49-F238E27FC236}">
              <a16:creationId xmlns:a16="http://schemas.microsoft.com/office/drawing/2014/main" id="{4C2600B7-8A5D-49EB-90D8-5195776C9F73}"/>
            </a:ext>
          </a:extLst>
        </xdr:cNvPr>
        <xdr:cNvSpPr txBox="1"/>
      </xdr:nvSpPr>
      <xdr:spPr>
        <a:xfrm>
          <a:off x="5299710" y="1007935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23" name="直線コネクタ 222">
          <a:extLst>
            <a:ext uri="{FF2B5EF4-FFF2-40B4-BE49-F238E27FC236}">
              <a16:creationId xmlns:a16="http://schemas.microsoft.com/office/drawing/2014/main" id="{AA150FF4-826A-47FA-9760-CC035FD5C5EB}"/>
            </a:ext>
          </a:extLst>
        </xdr:cNvPr>
        <xdr:cNvCxnSpPr/>
      </xdr:nvCxnSpPr>
      <xdr:spPr>
        <a:xfrm>
          <a:off x="5826760" y="9899015"/>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58</xdr:row>
      <xdr:rowOff>37465</xdr:rowOff>
    </xdr:from>
    <xdr:ext cx="593725" cy="259080"/>
    <xdr:sp macro="" textlink="">
      <xdr:nvSpPr>
        <xdr:cNvPr id="224" name="テキスト ボックス 223">
          <a:extLst>
            <a:ext uri="{FF2B5EF4-FFF2-40B4-BE49-F238E27FC236}">
              <a16:creationId xmlns:a16="http://schemas.microsoft.com/office/drawing/2014/main" id="{FC48EDCE-E567-495E-A68C-DB88BAD4F377}"/>
            </a:ext>
          </a:extLst>
        </xdr:cNvPr>
        <xdr:cNvSpPr txBox="1"/>
      </xdr:nvSpPr>
      <xdr:spPr>
        <a:xfrm>
          <a:off x="5299710" y="976058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5" name="直線コネクタ 224">
          <a:extLst>
            <a:ext uri="{FF2B5EF4-FFF2-40B4-BE49-F238E27FC236}">
              <a16:creationId xmlns:a16="http://schemas.microsoft.com/office/drawing/2014/main" id="{ACD03735-F76C-4540-B990-5C163E0803A5}"/>
            </a:ext>
          </a:extLst>
        </xdr:cNvPr>
        <xdr:cNvCxnSpPr/>
      </xdr:nvCxnSpPr>
      <xdr:spPr>
        <a:xfrm>
          <a:off x="5826760" y="9580245"/>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53975</xdr:rowOff>
    </xdr:from>
    <xdr:ext cx="593725" cy="257175"/>
    <xdr:sp macro="" textlink="">
      <xdr:nvSpPr>
        <xdr:cNvPr id="226" name="テキスト ボックス 225">
          <a:extLst>
            <a:ext uri="{FF2B5EF4-FFF2-40B4-BE49-F238E27FC236}">
              <a16:creationId xmlns:a16="http://schemas.microsoft.com/office/drawing/2014/main" id="{8F6AC4F3-9721-4EE2-B267-C86266C9AC8D}"/>
            </a:ext>
          </a:extLst>
        </xdr:cNvPr>
        <xdr:cNvSpPr txBox="1"/>
      </xdr:nvSpPr>
      <xdr:spPr>
        <a:xfrm>
          <a:off x="5299710" y="944181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7" name="直線コネクタ 226">
          <a:extLst>
            <a:ext uri="{FF2B5EF4-FFF2-40B4-BE49-F238E27FC236}">
              <a16:creationId xmlns:a16="http://schemas.microsoft.com/office/drawing/2014/main" id="{B15C69F9-AC59-40DE-A50E-5D509CC76AD0}"/>
            </a:ext>
          </a:extLst>
        </xdr:cNvPr>
        <xdr:cNvCxnSpPr/>
      </xdr:nvCxnSpPr>
      <xdr:spPr>
        <a:xfrm>
          <a:off x="5826760" y="926084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69850</xdr:rowOff>
    </xdr:from>
    <xdr:ext cx="683895" cy="259080"/>
    <xdr:sp macro="" textlink="">
      <xdr:nvSpPr>
        <xdr:cNvPr id="228" name="テキスト ボックス 227">
          <a:extLst>
            <a:ext uri="{FF2B5EF4-FFF2-40B4-BE49-F238E27FC236}">
              <a16:creationId xmlns:a16="http://schemas.microsoft.com/office/drawing/2014/main" id="{E2E553C8-35FF-4A35-9EF3-CD16C45554C0}"/>
            </a:ext>
          </a:extLst>
        </xdr:cNvPr>
        <xdr:cNvSpPr txBox="1"/>
      </xdr:nvSpPr>
      <xdr:spPr>
        <a:xfrm>
          <a:off x="5209540" y="912241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FE620C07-606F-4CAE-B8A8-85F2200489C7}"/>
            </a:ext>
          </a:extLst>
        </xdr:cNvPr>
        <xdr:cNvCxnSpPr/>
      </xdr:nvCxnSpPr>
      <xdr:spPr>
        <a:xfrm>
          <a:off x="5826760" y="894207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895" cy="257175"/>
    <xdr:sp macro="" textlink="">
      <xdr:nvSpPr>
        <xdr:cNvPr id="230" name="テキスト ボックス 229">
          <a:extLst>
            <a:ext uri="{FF2B5EF4-FFF2-40B4-BE49-F238E27FC236}">
              <a16:creationId xmlns:a16="http://schemas.microsoft.com/office/drawing/2014/main" id="{0D28FF13-0DF1-4BE3-94C2-AC11CC50CC99}"/>
            </a:ext>
          </a:extLst>
        </xdr:cNvPr>
        <xdr:cNvSpPr txBox="1"/>
      </xdr:nvSpPr>
      <xdr:spPr>
        <a:xfrm>
          <a:off x="5209540" y="880364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1E9D6D1E-FEF7-4572-91C9-A7B13A24799E}"/>
            </a:ext>
          </a:extLst>
        </xdr:cNvPr>
        <xdr:cNvSpPr/>
      </xdr:nvSpPr>
      <xdr:spPr>
        <a:xfrm>
          <a:off x="5826760" y="8942070"/>
          <a:ext cx="41529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1905</xdr:rowOff>
    </xdr:from>
    <xdr:to>
      <xdr:col>54</xdr:col>
      <xdr:colOff>189865</xdr:colOff>
      <xdr:row>64</xdr:row>
      <xdr:rowOff>128270</xdr:rowOff>
    </xdr:to>
    <xdr:cxnSp macro="">
      <xdr:nvCxnSpPr>
        <xdr:cNvPr id="232" name="直線コネクタ 231">
          <a:extLst>
            <a:ext uri="{FF2B5EF4-FFF2-40B4-BE49-F238E27FC236}">
              <a16:creationId xmlns:a16="http://schemas.microsoft.com/office/drawing/2014/main" id="{4B5EB87A-B726-4AD2-8D73-1D81267CB5D9}"/>
            </a:ext>
          </a:extLst>
        </xdr:cNvPr>
        <xdr:cNvCxnSpPr/>
      </xdr:nvCxnSpPr>
      <xdr:spPr>
        <a:xfrm flipV="1">
          <a:off x="9219565" y="9389745"/>
          <a:ext cx="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132080</xdr:rowOff>
    </xdr:from>
    <xdr:ext cx="469900" cy="257175"/>
    <xdr:sp macro="" textlink="">
      <xdr:nvSpPr>
        <xdr:cNvPr id="233" name="【橋りょう・トンネル】&#10;一人当たり有形固定資産（償却資産）額最小値テキスト">
          <a:extLst>
            <a:ext uri="{FF2B5EF4-FFF2-40B4-BE49-F238E27FC236}">
              <a16:creationId xmlns:a16="http://schemas.microsoft.com/office/drawing/2014/main" id="{D76B88FB-0BFC-45F2-9A7E-D7EA9B828989}"/>
            </a:ext>
          </a:extLst>
        </xdr:cNvPr>
        <xdr:cNvSpPr txBox="1"/>
      </xdr:nvSpPr>
      <xdr:spPr>
        <a:xfrm>
          <a:off x="9258300" y="108610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1,622</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128270</xdr:rowOff>
    </xdr:from>
    <xdr:to>
      <xdr:col>55</xdr:col>
      <xdr:colOff>88900</xdr:colOff>
      <xdr:row>64</xdr:row>
      <xdr:rowOff>128270</xdr:rowOff>
    </xdr:to>
    <xdr:cxnSp macro="">
      <xdr:nvCxnSpPr>
        <xdr:cNvPr id="234" name="直線コネクタ 233">
          <a:extLst>
            <a:ext uri="{FF2B5EF4-FFF2-40B4-BE49-F238E27FC236}">
              <a16:creationId xmlns:a16="http://schemas.microsoft.com/office/drawing/2014/main" id="{30318EFA-D717-40F0-B1EB-537C30A018C7}"/>
            </a:ext>
          </a:extLst>
        </xdr:cNvPr>
        <xdr:cNvCxnSpPr/>
      </xdr:nvCxnSpPr>
      <xdr:spPr>
        <a:xfrm>
          <a:off x="9154160" y="1085723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120650</xdr:rowOff>
    </xdr:from>
    <xdr:ext cx="598805" cy="257175"/>
    <xdr:sp macro="" textlink="">
      <xdr:nvSpPr>
        <xdr:cNvPr id="235" name="【橋りょう・トンネル】&#10;一人当たり有形固定資産（償却資産）額最大値テキスト">
          <a:extLst>
            <a:ext uri="{FF2B5EF4-FFF2-40B4-BE49-F238E27FC236}">
              <a16:creationId xmlns:a16="http://schemas.microsoft.com/office/drawing/2014/main" id="{CCA69E3A-102A-42A7-9730-86E0BDE63F89}"/>
            </a:ext>
          </a:extLst>
        </xdr:cNvPr>
        <xdr:cNvSpPr txBox="1"/>
      </xdr:nvSpPr>
      <xdr:spPr>
        <a:xfrm>
          <a:off x="9258300" y="917321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918,723</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1905</xdr:rowOff>
    </xdr:from>
    <xdr:to>
      <xdr:col>55</xdr:col>
      <xdr:colOff>88900</xdr:colOff>
      <xdr:row>56</xdr:row>
      <xdr:rowOff>1905</xdr:rowOff>
    </xdr:to>
    <xdr:cxnSp macro="">
      <xdr:nvCxnSpPr>
        <xdr:cNvPr id="236" name="直線コネクタ 235">
          <a:extLst>
            <a:ext uri="{FF2B5EF4-FFF2-40B4-BE49-F238E27FC236}">
              <a16:creationId xmlns:a16="http://schemas.microsoft.com/office/drawing/2014/main" id="{88C7D8A8-DFCE-43DC-AC88-930290AE638E}"/>
            </a:ext>
          </a:extLst>
        </xdr:cNvPr>
        <xdr:cNvCxnSpPr/>
      </xdr:nvCxnSpPr>
      <xdr:spPr>
        <a:xfrm>
          <a:off x="9154160" y="938974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6350</xdr:rowOff>
    </xdr:from>
    <xdr:ext cx="598805" cy="257175"/>
    <xdr:sp macro="" textlink="">
      <xdr:nvSpPr>
        <xdr:cNvPr id="237" name="【橋りょう・トンネル】&#10;一人当たり有形固定資産（償却資産）額平均値テキスト">
          <a:extLst>
            <a:ext uri="{FF2B5EF4-FFF2-40B4-BE49-F238E27FC236}">
              <a16:creationId xmlns:a16="http://schemas.microsoft.com/office/drawing/2014/main" id="{8355C119-803B-4F72-87FD-19CA24F8A699}"/>
            </a:ext>
          </a:extLst>
        </xdr:cNvPr>
        <xdr:cNvSpPr txBox="1"/>
      </xdr:nvSpPr>
      <xdr:spPr>
        <a:xfrm>
          <a:off x="9258300" y="1023239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269,557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154940</xdr:rowOff>
    </xdr:from>
    <xdr:to>
      <xdr:col>55</xdr:col>
      <xdr:colOff>50800</xdr:colOff>
      <xdr:row>62</xdr:row>
      <xdr:rowOff>84455</xdr:rowOff>
    </xdr:to>
    <xdr:sp macro="" textlink="">
      <xdr:nvSpPr>
        <xdr:cNvPr id="238" name="フローチャート: 判断 237">
          <a:extLst>
            <a:ext uri="{FF2B5EF4-FFF2-40B4-BE49-F238E27FC236}">
              <a16:creationId xmlns:a16="http://schemas.microsoft.com/office/drawing/2014/main" id="{CFB5B115-8678-4F63-BB8B-43BF0B761970}"/>
            </a:ext>
          </a:extLst>
        </xdr:cNvPr>
        <xdr:cNvSpPr/>
      </xdr:nvSpPr>
      <xdr:spPr>
        <a:xfrm>
          <a:off x="9192260" y="10380980"/>
          <a:ext cx="7874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25400</xdr:rowOff>
    </xdr:from>
    <xdr:to>
      <xdr:col>50</xdr:col>
      <xdr:colOff>165100</xdr:colOff>
      <xdr:row>62</xdr:row>
      <xdr:rowOff>127000</xdr:rowOff>
    </xdr:to>
    <xdr:sp macro="" textlink="">
      <xdr:nvSpPr>
        <xdr:cNvPr id="239" name="フローチャート: 判断 238">
          <a:extLst>
            <a:ext uri="{FF2B5EF4-FFF2-40B4-BE49-F238E27FC236}">
              <a16:creationId xmlns:a16="http://schemas.microsoft.com/office/drawing/2014/main" id="{8682E521-6555-497A-80CF-B749575D7FD8}"/>
            </a:ext>
          </a:extLst>
        </xdr:cNvPr>
        <xdr:cNvSpPr/>
      </xdr:nvSpPr>
      <xdr:spPr>
        <a:xfrm>
          <a:off x="8445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48895</xdr:rowOff>
    </xdr:from>
    <xdr:to>
      <xdr:col>46</xdr:col>
      <xdr:colOff>38100</xdr:colOff>
      <xdr:row>62</xdr:row>
      <xdr:rowOff>150495</xdr:rowOff>
    </xdr:to>
    <xdr:sp macro="" textlink="">
      <xdr:nvSpPr>
        <xdr:cNvPr id="240" name="フローチャート: 判断 239">
          <a:extLst>
            <a:ext uri="{FF2B5EF4-FFF2-40B4-BE49-F238E27FC236}">
              <a16:creationId xmlns:a16="http://schemas.microsoft.com/office/drawing/2014/main" id="{C460B397-BE01-429F-9548-E9EB30D263B7}"/>
            </a:ext>
          </a:extLst>
        </xdr:cNvPr>
        <xdr:cNvSpPr/>
      </xdr:nvSpPr>
      <xdr:spPr>
        <a:xfrm>
          <a:off x="7670800" y="104425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1" name="フローチャート: 判断 240">
          <a:extLst>
            <a:ext uri="{FF2B5EF4-FFF2-40B4-BE49-F238E27FC236}">
              <a16:creationId xmlns:a16="http://schemas.microsoft.com/office/drawing/2014/main" id="{83369032-4542-4199-8CEC-4A2745C0AF0C}"/>
            </a:ext>
          </a:extLst>
        </xdr:cNvPr>
        <xdr:cNvSpPr/>
      </xdr:nvSpPr>
      <xdr:spPr>
        <a:xfrm>
          <a:off x="687324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31115</xdr:rowOff>
    </xdr:from>
    <xdr:to>
      <xdr:col>36</xdr:col>
      <xdr:colOff>165100</xdr:colOff>
      <xdr:row>62</xdr:row>
      <xdr:rowOff>132715</xdr:rowOff>
    </xdr:to>
    <xdr:sp macro="" textlink="">
      <xdr:nvSpPr>
        <xdr:cNvPr id="242" name="フローチャート: 判断 241">
          <a:extLst>
            <a:ext uri="{FF2B5EF4-FFF2-40B4-BE49-F238E27FC236}">
              <a16:creationId xmlns:a16="http://schemas.microsoft.com/office/drawing/2014/main" id="{1AE32E9C-9F51-4DB8-B0BB-AF7708A16D57}"/>
            </a:ext>
          </a:extLst>
        </xdr:cNvPr>
        <xdr:cNvSpPr/>
      </xdr:nvSpPr>
      <xdr:spPr>
        <a:xfrm>
          <a:off x="609854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43" name="テキスト ボックス 242">
          <a:extLst>
            <a:ext uri="{FF2B5EF4-FFF2-40B4-BE49-F238E27FC236}">
              <a16:creationId xmlns:a16="http://schemas.microsoft.com/office/drawing/2014/main" id="{7073E641-F4D0-4BA6-B0C0-420B8D70901C}"/>
            </a:ext>
          </a:extLst>
        </xdr:cNvPr>
        <xdr:cNvSpPr txBox="1"/>
      </xdr:nvSpPr>
      <xdr:spPr>
        <a:xfrm>
          <a:off x="905256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44" name="テキスト ボックス 243">
          <a:extLst>
            <a:ext uri="{FF2B5EF4-FFF2-40B4-BE49-F238E27FC236}">
              <a16:creationId xmlns:a16="http://schemas.microsoft.com/office/drawing/2014/main" id="{7D8CEBC4-5859-4660-B759-E392FF2178C4}"/>
            </a:ext>
          </a:extLst>
        </xdr:cNvPr>
        <xdr:cNvSpPr txBox="1"/>
      </xdr:nvSpPr>
      <xdr:spPr>
        <a:xfrm>
          <a:off x="832866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45" name="テキスト ボックス 244">
          <a:extLst>
            <a:ext uri="{FF2B5EF4-FFF2-40B4-BE49-F238E27FC236}">
              <a16:creationId xmlns:a16="http://schemas.microsoft.com/office/drawing/2014/main" id="{A2D48CC7-9B40-45FE-9609-402267E471B7}"/>
            </a:ext>
          </a:extLst>
        </xdr:cNvPr>
        <xdr:cNvSpPr txBox="1"/>
      </xdr:nvSpPr>
      <xdr:spPr>
        <a:xfrm>
          <a:off x="754634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46" name="テキスト ボックス 245">
          <a:extLst>
            <a:ext uri="{FF2B5EF4-FFF2-40B4-BE49-F238E27FC236}">
              <a16:creationId xmlns:a16="http://schemas.microsoft.com/office/drawing/2014/main" id="{058BCC52-75FB-4EED-B7FB-05D734437E40}"/>
            </a:ext>
          </a:extLst>
        </xdr:cNvPr>
        <xdr:cNvSpPr txBox="1"/>
      </xdr:nvSpPr>
      <xdr:spPr>
        <a:xfrm>
          <a:off x="675640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47" name="テキスト ボックス 246">
          <a:extLst>
            <a:ext uri="{FF2B5EF4-FFF2-40B4-BE49-F238E27FC236}">
              <a16:creationId xmlns:a16="http://schemas.microsoft.com/office/drawing/2014/main" id="{D33937FF-0021-4C1A-8E4D-2A1B453613B3}"/>
            </a:ext>
          </a:extLst>
        </xdr:cNvPr>
        <xdr:cNvSpPr txBox="1"/>
      </xdr:nvSpPr>
      <xdr:spPr>
        <a:xfrm>
          <a:off x="598170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43180</xdr:rowOff>
    </xdr:from>
    <xdr:to>
      <xdr:col>55</xdr:col>
      <xdr:colOff>50800</xdr:colOff>
      <xdr:row>63</xdr:row>
      <xdr:rowOff>144780</xdr:rowOff>
    </xdr:to>
    <xdr:sp macro="" textlink="">
      <xdr:nvSpPr>
        <xdr:cNvPr id="248" name="楕円 247">
          <a:extLst>
            <a:ext uri="{FF2B5EF4-FFF2-40B4-BE49-F238E27FC236}">
              <a16:creationId xmlns:a16="http://schemas.microsoft.com/office/drawing/2014/main" id="{AA7A7D24-B952-4197-A1B4-4B590766138B}"/>
            </a:ext>
          </a:extLst>
        </xdr:cNvPr>
        <xdr:cNvSpPr/>
      </xdr:nvSpPr>
      <xdr:spPr>
        <a:xfrm>
          <a:off x="9192260" y="106045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21590</xdr:rowOff>
    </xdr:from>
    <xdr:ext cx="598805" cy="259080"/>
    <xdr:sp macro="" textlink="">
      <xdr:nvSpPr>
        <xdr:cNvPr id="249" name="【橋りょう・トンネル】&#10;一人当たり有形固定資産（償却資産）額該当値テキスト">
          <a:extLst>
            <a:ext uri="{FF2B5EF4-FFF2-40B4-BE49-F238E27FC236}">
              <a16:creationId xmlns:a16="http://schemas.microsoft.com/office/drawing/2014/main" id="{2D2ABDEE-82B4-4E16-B05A-1F4CAED5577B}"/>
            </a:ext>
          </a:extLst>
        </xdr:cNvPr>
        <xdr:cNvSpPr txBox="1"/>
      </xdr:nvSpPr>
      <xdr:spPr>
        <a:xfrm>
          <a:off x="9258300" y="10582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127,323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44450</xdr:rowOff>
    </xdr:from>
    <xdr:to>
      <xdr:col>50</xdr:col>
      <xdr:colOff>165100</xdr:colOff>
      <xdr:row>63</xdr:row>
      <xdr:rowOff>146050</xdr:rowOff>
    </xdr:to>
    <xdr:sp macro="" textlink="">
      <xdr:nvSpPr>
        <xdr:cNvPr id="250" name="楕円 249">
          <a:extLst>
            <a:ext uri="{FF2B5EF4-FFF2-40B4-BE49-F238E27FC236}">
              <a16:creationId xmlns:a16="http://schemas.microsoft.com/office/drawing/2014/main" id="{DA756667-15B5-4052-93D0-4BC5FFFDB77E}"/>
            </a:ext>
          </a:extLst>
        </xdr:cNvPr>
        <xdr:cNvSpPr/>
      </xdr:nvSpPr>
      <xdr:spPr>
        <a:xfrm>
          <a:off x="8445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93980</xdr:rowOff>
    </xdr:from>
    <xdr:to>
      <xdr:col>55</xdr:col>
      <xdr:colOff>0</xdr:colOff>
      <xdr:row>63</xdr:row>
      <xdr:rowOff>95250</xdr:rowOff>
    </xdr:to>
    <xdr:cxnSp macro="">
      <xdr:nvCxnSpPr>
        <xdr:cNvPr id="251" name="直線コネクタ 250">
          <a:extLst>
            <a:ext uri="{FF2B5EF4-FFF2-40B4-BE49-F238E27FC236}">
              <a16:creationId xmlns:a16="http://schemas.microsoft.com/office/drawing/2014/main" id="{BA42AC0D-02F6-4E6A-935B-2770F0A3329C}"/>
            </a:ext>
          </a:extLst>
        </xdr:cNvPr>
        <xdr:cNvCxnSpPr/>
      </xdr:nvCxnSpPr>
      <xdr:spPr>
        <a:xfrm flipV="1">
          <a:off x="8496300" y="10655300"/>
          <a:ext cx="7239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46355</xdr:rowOff>
    </xdr:from>
    <xdr:to>
      <xdr:col>46</xdr:col>
      <xdr:colOff>38100</xdr:colOff>
      <xdr:row>63</xdr:row>
      <xdr:rowOff>147955</xdr:rowOff>
    </xdr:to>
    <xdr:sp macro="" textlink="">
      <xdr:nvSpPr>
        <xdr:cNvPr id="252" name="楕円 251">
          <a:extLst>
            <a:ext uri="{FF2B5EF4-FFF2-40B4-BE49-F238E27FC236}">
              <a16:creationId xmlns:a16="http://schemas.microsoft.com/office/drawing/2014/main" id="{21977C15-7CD7-4B55-92A6-A07AD983D568}"/>
            </a:ext>
          </a:extLst>
        </xdr:cNvPr>
        <xdr:cNvSpPr/>
      </xdr:nvSpPr>
      <xdr:spPr>
        <a:xfrm>
          <a:off x="7670800" y="106076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95250</xdr:rowOff>
    </xdr:from>
    <xdr:to>
      <xdr:col>50</xdr:col>
      <xdr:colOff>114300</xdr:colOff>
      <xdr:row>63</xdr:row>
      <xdr:rowOff>97790</xdr:rowOff>
    </xdr:to>
    <xdr:cxnSp macro="">
      <xdr:nvCxnSpPr>
        <xdr:cNvPr id="253" name="直線コネクタ 252">
          <a:extLst>
            <a:ext uri="{FF2B5EF4-FFF2-40B4-BE49-F238E27FC236}">
              <a16:creationId xmlns:a16="http://schemas.microsoft.com/office/drawing/2014/main" id="{80FD346B-F6FD-4783-87AA-BE49882C9398}"/>
            </a:ext>
          </a:extLst>
        </xdr:cNvPr>
        <xdr:cNvCxnSpPr/>
      </xdr:nvCxnSpPr>
      <xdr:spPr>
        <a:xfrm flipV="1">
          <a:off x="7713980" y="10656570"/>
          <a:ext cx="78232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48260</xdr:rowOff>
    </xdr:from>
    <xdr:to>
      <xdr:col>41</xdr:col>
      <xdr:colOff>101600</xdr:colOff>
      <xdr:row>63</xdr:row>
      <xdr:rowOff>149860</xdr:rowOff>
    </xdr:to>
    <xdr:sp macro="" textlink="">
      <xdr:nvSpPr>
        <xdr:cNvPr id="254" name="楕円 253">
          <a:extLst>
            <a:ext uri="{FF2B5EF4-FFF2-40B4-BE49-F238E27FC236}">
              <a16:creationId xmlns:a16="http://schemas.microsoft.com/office/drawing/2014/main" id="{97F36D7F-03E5-4752-9731-C05D4B2357ED}"/>
            </a:ext>
          </a:extLst>
        </xdr:cNvPr>
        <xdr:cNvSpPr/>
      </xdr:nvSpPr>
      <xdr:spPr>
        <a:xfrm>
          <a:off x="687324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97790</xdr:rowOff>
    </xdr:from>
    <xdr:to>
      <xdr:col>45</xdr:col>
      <xdr:colOff>177800</xdr:colOff>
      <xdr:row>63</xdr:row>
      <xdr:rowOff>99060</xdr:rowOff>
    </xdr:to>
    <xdr:cxnSp macro="">
      <xdr:nvCxnSpPr>
        <xdr:cNvPr id="255" name="直線コネクタ 254">
          <a:extLst>
            <a:ext uri="{FF2B5EF4-FFF2-40B4-BE49-F238E27FC236}">
              <a16:creationId xmlns:a16="http://schemas.microsoft.com/office/drawing/2014/main" id="{FE3D746F-8AEE-4643-B155-3E780E2489A2}"/>
            </a:ext>
          </a:extLst>
        </xdr:cNvPr>
        <xdr:cNvCxnSpPr/>
      </xdr:nvCxnSpPr>
      <xdr:spPr>
        <a:xfrm flipV="1">
          <a:off x="6924040" y="10659110"/>
          <a:ext cx="78994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52705</xdr:rowOff>
    </xdr:from>
    <xdr:to>
      <xdr:col>36</xdr:col>
      <xdr:colOff>165100</xdr:colOff>
      <xdr:row>63</xdr:row>
      <xdr:rowOff>154940</xdr:rowOff>
    </xdr:to>
    <xdr:sp macro="" textlink="">
      <xdr:nvSpPr>
        <xdr:cNvPr id="256" name="楕円 255">
          <a:extLst>
            <a:ext uri="{FF2B5EF4-FFF2-40B4-BE49-F238E27FC236}">
              <a16:creationId xmlns:a16="http://schemas.microsoft.com/office/drawing/2014/main" id="{69F2CE83-3739-4885-B501-CDEEB69DC5C4}"/>
            </a:ext>
          </a:extLst>
        </xdr:cNvPr>
        <xdr:cNvSpPr/>
      </xdr:nvSpPr>
      <xdr:spPr>
        <a:xfrm>
          <a:off x="6098540" y="10614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99060</xdr:rowOff>
    </xdr:from>
    <xdr:to>
      <xdr:col>41</xdr:col>
      <xdr:colOff>50800</xdr:colOff>
      <xdr:row>63</xdr:row>
      <xdr:rowOff>103505</xdr:rowOff>
    </xdr:to>
    <xdr:cxnSp macro="">
      <xdr:nvCxnSpPr>
        <xdr:cNvPr id="257" name="直線コネクタ 256">
          <a:extLst>
            <a:ext uri="{FF2B5EF4-FFF2-40B4-BE49-F238E27FC236}">
              <a16:creationId xmlns:a16="http://schemas.microsoft.com/office/drawing/2014/main" id="{739E8C5F-36BF-4C4D-8AFC-420912915627}"/>
            </a:ext>
          </a:extLst>
        </xdr:cNvPr>
        <xdr:cNvCxnSpPr/>
      </xdr:nvCxnSpPr>
      <xdr:spPr>
        <a:xfrm flipV="1">
          <a:off x="6149340" y="10660380"/>
          <a:ext cx="7747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60</xdr:row>
      <xdr:rowOff>143510</xdr:rowOff>
    </xdr:from>
    <xdr:ext cx="596900" cy="257175"/>
    <xdr:sp macro="" textlink="">
      <xdr:nvSpPr>
        <xdr:cNvPr id="258" name="n_1aveValue【橋りょう・トンネル】&#10;一人当たり有形固定資産（償却資産）額">
          <a:extLst>
            <a:ext uri="{FF2B5EF4-FFF2-40B4-BE49-F238E27FC236}">
              <a16:creationId xmlns:a16="http://schemas.microsoft.com/office/drawing/2014/main" id="{2544902E-C9C0-4436-8C6C-739B687D3017}"/>
            </a:ext>
          </a:extLst>
        </xdr:cNvPr>
        <xdr:cNvSpPr txBox="1"/>
      </xdr:nvSpPr>
      <xdr:spPr>
        <a:xfrm>
          <a:off x="8214360" y="102019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243,486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60</xdr:row>
      <xdr:rowOff>167005</xdr:rowOff>
    </xdr:from>
    <xdr:ext cx="596900" cy="257175"/>
    <xdr:sp macro="" textlink="">
      <xdr:nvSpPr>
        <xdr:cNvPr id="259" name="n_2aveValue【橋りょう・トンネル】&#10;一人当たり有形固定資産（償却資産）額">
          <a:extLst>
            <a:ext uri="{FF2B5EF4-FFF2-40B4-BE49-F238E27FC236}">
              <a16:creationId xmlns:a16="http://schemas.microsoft.com/office/drawing/2014/main" id="{93CFA191-D6AA-4AED-9986-EDF9C948205D}"/>
            </a:ext>
          </a:extLst>
        </xdr:cNvPr>
        <xdr:cNvSpPr txBox="1"/>
      </xdr:nvSpPr>
      <xdr:spPr>
        <a:xfrm>
          <a:off x="7444740" y="1022540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228,829</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60</xdr:row>
      <xdr:rowOff>162560</xdr:rowOff>
    </xdr:from>
    <xdr:ext cx="596900" cy="259080"/>
    <xdr:sp macro="" textlink="">
      <xdr:nvSpPr>
        <xdr:cNvPr id="260" name="n_3aveValue【橋りょう・トンネル】&#10;一人当たり有形固定資産（償却資産）額">
          <a:extLst>
            <a:ext uri="{FF2B5EF4-FFF2-40B4-BE49-F238E27FC236}">
              <a16:creationId xmlns:a16="http://schemas.microsoft.com/office/drawing/2014/main" id="{5F658C67-699B-416D-B102-254031ABA38B}"/>
            </a:ext>
          </a:extLst>
        </xdr:cNvPr>
        <xdr:cNvSpPr txBox="1"/>
      </xdr:nvSpPr>
      <xdr:spPr>
        <a:xfrm>
          <a:off x="6670040" y="102209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231,669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60</xdr:row>
      <xdr:rowOff>149225</xdr:rowOff>
    </xdr:from>
    <xdr:ext cx="596900" cy="259080"/>
    <xdr:sp macro="" textlink="">
      <xdr:nvSpPr>
        <xdr:cNvPr id="261" name="n_4aveValue【橋りょう・トンネル】&#10;一人当たり有形固定資産（償却資産）額">
          <a:extLst>
            <a:ext uri="{FF2B5EF4-FFF2-40B4-BE49-F238E27FC236}">
              <a16:creationId xmlns:a16="http://schemas.microsoft.com/office/drawing/2014/main" id="{9D8128E9-57B2-40B5-BEF5-0EE1183BCA38}"/>
            </a:ext>
          </a:extLst>
        </xdr:cNvPr>
        <xdr:cNvSpPr txBox="1"/>
      </xdr:nvSpPr>
      <xdr:spPr>
        <a:xfrm>
          <a:off x="5872480" y="102076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239,654</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63</xdr:row>
      <xdr:rowOff>137160</xdr:rowOff>
    </xdr:from>
    <xdr:ext cx="596900" cy="259080"/>
    <xdr:sp macro="" textlink="">
      <xdr:nvSpPr>
        <xdr:cNvPr id="262" name="n_1mainValue【橋りょう・トンネル】&#10;一人当たり有形固定資産（償却資産）額">
          <a:extLst>
            <a:ext uri="{FF2B5EF4-FFF2-40B4-BE49-F238E27FC236}">
              <a16:creationId xmlns:a16="http://schemas.microsoft.com/office/drawing/2014/main" id="{D76DE4BD-463A-41B5-93FA-55E908324949}"/>
            </a:ext>
          </a:extLst>
        </xdr:cNvPr>
        <xdr:cNvSpPr txBox="1"/>
      </xdr:nvSpPr>
      <xdr:spPr>
        <a:xfrm>
          <a:off x="8214360" y="106984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126,515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63</xdr:row>
      <xdr:rowOff>139065</xdr:rowOff>
    </xdr:from>
    <xdr:ext cx="596900" cy="259080"/>
    <xdr:sp macro="" textlink="">
      <xdr:nvSpPr>
        <xdr:cNvPr id="263" name="n_2mainValue【橋りょう・トンネル】&#10;一人当たり有形固定資産（償却資産）額">
          <a:extLst>
            <a:ext uri="{FF2B5EF4-FFF2-40B4-BE49-F238E27FC236}">
              <a16:creationId xmlns:a16="http://schemas.microsoft.com/office/drawing/2014/main" id="{104DF34F-6723-4D22-916C-FCF9D6EFE3E5}"/>
            </a:ext>
          </a:extLst>
        </xdr:cNvPr>
        <xdr:cNvSpPr txBox="1"/>
      </xdr:nvSpPr>
      <xdr:spPr>
        <a:xfrm>
          <a:off x="7444740" y="107003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125,356</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63</xdr:row>
      <xdr:rowOff>140970</xdr:rowOff>
    </xdr:from>
    <xdr:ext cx="596900" cy="259080"/>
    <xdr:sp macro="" textlink="">
      <xdr:nvSpPr>
        <xdr:cNvPr id="264" name="n_3mainValue【橋りょう・トンネル】&#10;一人当たり有形固定資産（償却資産）額">
          <a:extLst>
            <a:ext uri="{FF2B5EF4-FFF2-40B4-BE49-F238E27FC236}">
              <a16:creationId xmlns:a16="http://schemas.microsoft.com/office/drawing/2014/main" id="{ECA75C7E-BD59-4363-A134-2E0B166E0054}"/>
            </a:ext>
          </a:extLst>
        </xdr:cNvPr>
        <xdr:cNvSpPr txBox="1"/>
      </xdr:nvSpPr>
      <xdr:spPr>
        <a:xfrm>
          <a:off x="6670040" y="107022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124,247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63</xdr:row>
      <xdr:rowOff>145415</xdr:rowOff>
    </xdr:from>
    <xdr:ext cx="596900" cy="257175"/>
    <xdr:sp macro="" textlink="">
      <xdr:nvSpPr>
        <xdr:cNvPr id="265" name="n_4mainValue【橋りょう・トンネル】&#10;一人当たり有形固定資産（償却資産）額">
          <a:extLst>
            <a:ext uri="{FF2B5EF4-FFF2-40B4-BE49-F238E27FC236}">
              <a16:creationId xmlns:a16="http://schemas.microsoft.com/office/drawing/2014/main" id="{F6E0284D-F5DD-497A-9D0B-DF73B9ED93D0}"/>
            </a:ext>
          </a:extLst>
        </xdr:cNvPr>
        <xdr:cNvSpPr txBox="1"/>
      </xdr:nvSpPr>
      <xdr:spPr>
        <a:xfrm>
          <a:off x="5872480" y="1070673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121,711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4C726193-4E81-424A-B468-3B8B3254EE13}"/>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205D14C7-3F7F-4D6C-A4D7-3769A312DFDB}"/>
            </a:ext>
          </a:extLst>
        </xdr:cNvPr>
        <xdr:cNvSpPr/>
      </xdr:nvSpPr>
      <xdr:spPr>
        <a:xfrm>
          <a:off x="79756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7480633B-C47D-441C-A98A-8B598FF1C97A}"/>
            </a:ext>
          </a:extLst>
        </xdr:cNvPr>
        <xdr:cNvSpPr/>
      </xdr:nvSpPr>
      <xdr:spPr>
        <a:xfrm>
          <a:off x="79756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1912D9B1-EC24-4B3E-B721-4DA6E5CD011C}"/>
            </a:ext>
          </a:extLst>
        </xdr:cNvPr>
        <xdr:cNvSpPr/>
      </xdr:nvSpPr>
      <xdr:spPr>
        <a:xfrm>
          <a:off x="167640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819A8259-4D39-4877-A02D-F06DB6CD02BC}"/>
            </a:ext>
          </a:extLst>
        </xdr:cNvPr>
        <xdr:cNvSpPr/>
      </xdr:nvSpPr>
      <xdr:spPr>
        <a:xfrm>
          <a:off x="167640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88B630E-37A5-458D-AE30-476CB2F7A1FB}"/>
            </a:ext>
          </a:extLst>
        </xdr:cNvPr>
        <xdr:cNvSpPr/>
      </xdr:nvSpPr>
      <xdr:spPr>
        <a:xfrm>
          <a:off x="268224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CBB93702-8F19-4703-86A8-F198879CF426}"/>
            </a:ext>
          </a:extLst>
        </xdr:cNvPr>
        <xdr:cNvSpPr/>
      </xdr:nvSpPr>
      <xdr:spPr>
        <a:xfrm>
          <a:off x="268224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15F817C3-0735-4AAF-8CF2-CDDD416C0463}"/>
            </a:ext>
          </a:extLst>
        </xdr:cNvPr>
        <xdr:cNvSpPr/>
      </xdr:nvSpPr>
      <xdr:spPr>
        <a:xfrm>
          <a:off x="670560" y="12668250"/>
          <a:ext cx="417576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74" name="テキスト ボックス 273">
          <a:extLst>
            <a:ext uri="{FF2B5EF4-FFF2-40B4-BE49-F238E27FC236}">
              <a16:creationId xmlns:a16="http://schemas.microsoft.com/office/drawing/2014/main" id="{97F9DE67-46FA-4DFB-AAD2-77B0E07E152F}"/>
            </a:ext>
          </a:extLst>
        </xdr:cNvPr>
        <xdr:cNvSpPr txBox="1"/>
      </xdr:nvSpPr>
      <xdr:spPr>
        <a:xfrm>
          <a:off x="655320" y="1248156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2A14102C-3BA3-49FC-AC58-F38D2F25629E}"/>
            </a:ext>
          </a:extLst>
        </xdr:cNvPr>
        <xdr:cNvCxnSpPr/>
      </xdr:nvCxnSpPr>
      <xdr:spPr>
        <a:xfrm>
          <a:off x="670560" y="1490472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5455" cy="259080"/>
    <xdr:sp macro="" textlink="">
      <xdr:nvSpPr>
        <xdr:cNvPr id="276" name="テキスト ボックス 275">
          <a:extLst>
            <a:ext uri="{FF2B5EF4-FFF2-40B4-BE49-F238E27FC236}">
              <a16:creationId xmlns:a16="http://schemas.microsoft.com/office/drawing/2014/main" id="{510AD3CC-FDDF-4756-A177-5AF95EDAE10E}"/>
            </a:ext>
          </a:extLst>
        </xdr:cNvPr>
        <xdr:cNvSpPr txBox="1"/>
      </xdr:nvSpPr>
      <xdr:spPr>
        <a:xfrm>
          <a:off x="271780" y="147624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6557F26C-7289-48B0-989C-231915181442}"/>
            </a:ext>
          </a:extLst>
        </xdr:cNvPr>
        <xdr:cNvCxnSpPr/>
      </xdr:nvCxnSpPr>
      <xdr:spPr>
        <a:xfrm>
          <a:off x="670560" y="1453134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5455" cy="257175"/>
    <xdr:sp macro="" textlink="">
      <xdr:nvSpPr>
        <xdr:cNvPr id="278" name="テキスト ボックス 277">
          <a:extLst>
            <a:ext uri="{FF2B5EF4-FFF2-40B4-BE49-F238E27FC236}">
              <a16:creationId xmlns:a16="http://schemas.microsoft.com/office/drawing/2014/main" id="{64FB8B8B-14E8-4A23-B3B2-3214B5C37F87}"/>
            </a:ext>
          </a:extLst>
        </xdr:cNvPr>
        <xdr:cNvSpPr txBox="1"/>
      </xdr:nvSpPr>
      <xdr:spPr>
        <a:xfrm>
          <a:off x="271780" y="143929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A20B9206-2D47-410D-A574-0575CCECCB85}"/>
            </a:ext>
          </a:extLst>
        </xdr:cNvPr>
        <xdr:cNvCxnSpPr/>
      </xdr:nvCxnSpPr>
      <xdr:spPr>
        <a:xfrm>
          <a:off x="670560" y="1415796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80" name="テキスト ボックス 279">
          <a:extLst>
            <a:ext uri="{FF2B5EF4-FFF2-40B4-BE49-F238E27FC236}">
              <a16:creationId xmlns:a16="http://schemas.microsoft.com/office/drawing/2014/main" id="{8802C833-AD5E-414A-BD3E-4CE77071982D}"/>
            </a:ext>
          </a:extLst>
        </xdr:cNvPr>
        <xdr:cNvSpPr txBox="1"/>
      </xdr:nvSpPr>
      <xdr:spPr>
        <a:xfrm>
          <a:off x="335915" y="140195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F9C88E6D-A34E-4C09-8E5A-EA0FD5EC3765}"/>
            </a:ext>
          </a:extLst>
        </xdr:cNvPr>
        <xdr:cNvCxnSpPr/>
      </xdr:nvCxnSpPr>
      <xdr:spPr>
        <a:xfrm>
          <a:off x="670560" y="1378458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2" name="テキスト ボックス 281">
          <a:extLst>
            <a:ext uri="{FF2B5EF4-FFF2-40B4-BE49-F238E27FC236}">
              <a16:creationId xmlns:a16="http://schemas.microsoft.com/office/drawing/2014/main" id="{683F9E68-69AF-4BBF-ACC6-5DC00E8A4BD0}"/>
            </a:ext>
          </a:extLst>
        </xdr:cNvPr>
        <xdr:cNvSpPr txBox="1"/>
      </xdr:nvSpPr>
      <xdr:spPr>
        <a:xfrm>
          <a:off x="335915" y="13646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21FF799B-1D86-446E-A747-195F7253838A}"/>
            </a:ext>
          </a:extLst>
        </xdr:cNvPr>
        <xdr:cNvCxnSpPr/>
      </xdr:nvCxnSpPr>
      <xdr:spPr>
        <a:xfrm>
          <a:off x="670560" y="1341120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175"/>
    <xdr:sp macro="" textlink="">
      <xdr:nvSpPr>
        <xdr:cNvPr id="284" name="テキスト ボックス 283">
          <a:extLst>
            <a:ext uri="{FF2B5EF4-FFF2-40B4-BE49-F238E27FC236}">
              <a16:creationId xmlns:a16="http://schemas.microsoft.com/office/drawing/2014/main" id="{8C6BA5C7-64A1-465C-B68F-E99E57B6F031}"/>
            </a:ext>
          </a:extLst>
        </xdr:cNvPr>
        <xdr:cNvSpPr txBox="1"/>
      </xdr:nvSpPr>
      <xdr:spPr>
        <a:xfrm>
          <a:off x="335915" y="132727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2F19313C-4CB3-461D-A14D-FAEFD06D802F}"/>
            </a:ext>
          </a:extLst>
        </xdr:cNvPr>
        <xdr:cNvCxnSpPr/>
      </xdr:nvCxnSpPr>
      <xdr:spPr>
        <a:xfrm>
          <a:off x="670560" y="1304163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6" name="テキスト ボックス 285">
          <a:extLst>
            <a:ext uri="{FF2B5EF4-FFF2-40B4-BE49-F238E27FC236}">
              <a16:creationId xmlns:a16="http://schemas.microsoft.com/office/drawing/2014/main" id="{82119A10-D0F8-4FB5-A457-36E193A105BF}"/>
            </a:ext>
          </a:extLst>
        </xdr:cNvPr>
        <xdr:cNvSpPr txBox="1"/>
      </xdr:nvSpPr>
      <xdr:spPr>
        <a:xfrm>
          <a:off x="335915" y="129032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4C6D4AC7-D00A-4BED-9CBF-05F31D11BC6B}"/>
            </a:ext>
          </a:extLst>
        </xdr:cNvPr>
        <xdr:cNvCxnSpPr/>
      </xdr:nvCxnSpPr>
      <xdr:spPr>
        <a:xfrm>
          <a:off x="670560" y="1266825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185" cy="259080"/>
    <xdr:sp macro="" textlink="">
      <xdr:nvSpPr>
        <xdr:cNvPr id="288" name="テキスト ボックス 287">
          <a:extLst>
            <a:ext uri="{FF2B5EF4-FFF2-40B4-BE49-F238E27FC236}">
              <a16:creationId xmlns:a16="http://schemas.microsoft.com/office/drawing/2014/main" id="{75924805-B929-426F-A409-AD3E1E3E7A1E}"/>
            </a:ext>
          </a:extLst>
        </xdr:cNvPr>
        <xdr:cNvSpPr txBox="1"/>
      </xdr:nvSpPr>
      <xdr:spPr>
        <a:xfrm>
          <a:off x="377190" y="1252982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43D8E093-EB5A-4103-BBA1-C0CE2C78A811}"/>
            </a:ext>
          </a:extLst>
        </xdr:cNvPr>
        <xdr:cNvSpPr/>
      </xdr:nvSpPr>
      <xdr:spPr>
        <a:xfrm>
          <a:off x="670560" y="12668250"/>
          <a:ext cx="417576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a:extLst>
            <a:ext uri="{FF2B5EF4-FFF2-40B4-BE49-F238E27FC236}">
              <a16:creationId xmlns:a16="http://schemas.microsoft.com/office/drawing/2014/main" id="{2DE29169-8595-4E4A-A44E-167D473623B6}"/>
            </a:ext>
          </a:extLst>
        </xdr:cNvPr>
        <xdr:cNvCxnSpPr/>
      </xdr:nvCxnSpPr>
      <xdr:spPr>
        <a:xfrm flipV="1">
          <a:off x="4086225" y="1299591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99060</xdr:rowOff>
    </xdr:from>
    <xdr:ext cx="405130" cy="257175"/>
    <xdr:sp macro="" textlink="">
      <xdr:nvSpPr>
        <xdr:cNvPr id="291" name="【公営住宅】&#10;有形固定資産減価償却率最小値テキスト">
          <a:extLst>
            <a:ext uri="{FF2B5EF4-FFF2-40B4-BE49-F238E27FC236}">
              <a16:creationId xmlns:a16="http://schemas.microsoft.com/office/drawing/2014/main" id="{B1997282-957B-4335-8FF2-17E2772B9BDB}"/>
            </a:ext>
          </a:extLst>
        </xdr:cNvPr>
        <xdr:cNvSpPr txBox="1"/>
      </xdr:nvSpPr>
      <xdr:spPr>
        <a:xfrm>
          <a:off x="4124960" y="145161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a:extLst>
            <a:ext uri="{FF2B5EF4-FFF2-40B4-BE49-F238E27FC236}">
              <a16:creationId xmlns:a16="http://schemas.microsoft.com/office/drawing/2014/main" id="{5FA388AC-F0EB-4881-B367-26F2E7448DAE}"/>
            </a:ext>
          </a:extLst>
        </xdr:cNvPr>
        <xdr:cNvCxnSpPr/>
      </xdr:nvCxnSpPr>
      <xdr:spPr>
        <a:xfrm>
          <a:off x="4020820" y="145122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34290</xdr:rowOff>
    </xdr:from>
    <xdr:ext cx="405130" cy="259080"/>
    <xdr:sp macro="" textlink="">
      <xdr:nvSpPr>
        <xdr:cNvPr id="293" name="【公営住宅】&#10;有形固定資産減価償却率最大値テキスト">
          <a:extLst>
            <a:ext uri="{FF2B5EF4-FFF2-40B4-BE49-F238E27FC236}">
              <a16:creationId xmlns:a16="http://schemas.microsoft.com/office/drawing/2014/main" id="{F08D649B-F1EE-48C7-8FD9-726DA2D8CED6}"/>
            </a:ext>
          </a:extLst>
        </xdr:cNvPr>
        <xdr:cNvSpPr txBox="1"/>
      </xdr:nvSpPr>
      <xdr:spPr>
        <a:xfrm>
          <a:off x="4124960" y="12774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a:extLst>
            <a:ext uri="{FF2B5EF4-FFF2-40B4-BE49-F238E27FC236}">
              <a16:creationId xmlns:a16="http://schemas.microsoft.com/office/drawing/2014/main" id="{67776DF0-B52F-4FF5-B6D3-831CE8D5E463}"/>
            </a:ext>
          </a:extLst>
        </xdr:cNvPr>
        <xdr:cNvCxnSpPr/>
      </xdr:nvCxnSpPr>
      <xdr:spPr>
        <a:xfrm>
          <a:off x="4020820" y="1299591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44450</xdr:rowOff>
    </xdr:from>
    <xdr:ext cx="405130" cy="259080"/>
    <xdr:sp macro="" textlink="">
      <xdr:nvSpPr>
        <xdr:cNvPr id="295" name="【公営住宅】&#10;有形固定資産減価償却率平均値テキスト">
          <a:extLst>
            <a:ext uri="{FF2B5EF4-FFF2-40B4-BE49-F238E27FC236}">
              <a16:creationId xmlns:a16="http://schemas.microsoft.com/office/drawing/2014/main" id="{ACC818D0-79D8-432F-BEBD-496AA51C35D2}"/>
            </a:ext>
          </a:extLst>
        </xdr:cNvPr>
        <xdr:cNvSpPr txBox="1"/>
      </xdr:nvSpPr>
      <xdr:spPr>
        <a:xfrm>
          <a:off x="4124960" y="136232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21590</xdr:rowOff>
    </xdr:from>
    <xdr:to>
      <xdr:col>24</xdr:col>
      <xdr:colOff>114300</xdr:colOff>
      <xdr:row>82</xdr:row>
      <xdr:rowOff>123190</xdr:rowOff>
    </xdr:to>
    <xdr:sp macro="" textlink="">
      <xdr:nvSpPr>
        <xdr:cNvPr id="296" name="フローチャート: 判断 295">
          <a:extLst>
            <a:ext uri="{FF2B5EF4-FFF2-40B4-BE49-F238E27FC236}">
              <a16:creationId xmlns:a16="http://schemas.microsoft.com/office/drawing/2014/main" id="{FED0C77F-2DE2-45CF-96A6-B89C2E511ECC}"/>
            </a:ext>
          </a:extLst>
        </xdr:cNvPr>
        <xdr:cNvSpPr/>
      </xdr:nvSpPr>
      <xdr:spPr>
        <a:xfrm>
          <a:off x="403606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a:extLst>
            <a:ext uri="{FF2B5EF4-FFF2-40B4-BE49-F238E27FC236}">
              <a16:creationId xmlns:a16="http://schemas.microsoft.com/office/drawing/2014/main" id="{125A5AAA-6AAC-45CB-83B0-74509A6FB879}"/>
            </a:ext>
          </a:extLst>
        </xdr:cNvPr>
        <xdr:cNvSpPr/>
      </xdr:nvSpPr>
      <xdr:spPr>
        <a:xfrm>
          <a:off x="3312160" y="138099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21590</xdr:rowOff>
    </xdr:from>
    <xdr:to>
      <xdr:col>15</xdr:col>
      <xdr:colOff>101600</xdr:colOff>
      <xdr:row>82</xdr:row>
      <xdr:rowOff>123190</xdr:rowOff>
    </xdr:to>
    <xdr:sp macro="" textlink="">
      <xdr:nvSpPr>
        <xdr:cNvPr id="298" name="フローチャート: 判断 297">
          <a:extLst>
            <a:ext uri="{FF2B5EF4-FFF2-40B4-BE49-F238E27FC236}">
              <a16:creationId xmlns:a16="http://schemas.microsoft.com/office/drawing/2014/main" id="{9705D9C2-510A-41FF-9152-AE8A0F3128F8}"/>
            </a:ext>
          </a:extLst>
        </xdr:cNvPr>
        <xdr:cNvSpPr/>
      </xdr:nvSpPr>
      <xdr:spPr>
        <a:xfrm>
          <a:off x="25146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a:extLst>
            <a:ext uri="{FF2B5EF4-FFF2-40B4-BE49-F238E27FC236}">
              <a16:creationId xmlns:a16="http://schemas.microsoft.com/office/drawing/2014/main" id="{7CA9D286-4DAB-410D-8A51-495382FD4D5B}"/>
            </a:ext>
          </a:extLst>
        </xdr:cNvPr>
        <xdr:cNvSpPr/>
      </xdr:nvSpPr>
      <xdr:spPr>
        <a:xfrm>
          <a:off x="1739900" y="137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a:extLst>
            <a:ext uri="{FF2B5EF4-FFF2-40B4-BE49-F238E27FC236}">
              <a16:creationId xmlns:a16="http://schemas.microsoft.com/office/drawing/2014/main" id="{D34715A1-0658-42BF-BE57-CF45BE355D5D}"/>
            </a:ext>
          </a:extLst>
        </xdr:cNvPr>
        <xdr:cNvSpPr/>
      </xdr:nvSpPr>
      <xdr:spPr>
        <a:xfrm>
          <a:off x="965200" y="137604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4211CB96-1701-4993-9520-A79894FC56AE}"/>
            </a:ext>
          </a:extLst>
        </xdr:cNvPr>
        <xdr:cNvSpPr txBox="1"/>
      </xdr:nvSpPr>
      <xdr:spPr>
        <a:xfrm>
          <a:off x="391922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AC1ECEFC-3759-4180-85A6-81CDFC800AEA}"/>
            </a:ext>
          </a:extLst>
        </xdr:cNvPr>
        <xdr:cNvSpPr txBox="1"/>
      </xdr:nvSpPr>
      <xdr:spPr>
        <a:xfrm>
          <a:off x="318770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AECF0FAB-ACED-488E-88F6-320A35DE77BD}"/>
            </a:ext>
          </a:extLst>
        </xdr:cNvPr>
        <xdr:cNvSpPr txBox="1"/>
      </xdr:nvSpPr>
      <xdr:spPr>
        <a:xfrm>
          <a:off x="239776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E15829A3-F4C5-4588-AEB4-0FAC2ED1A5FD}"/>
            </a:ext>
          </a:extLst>
        </xdr:cNvPr>
        <xdr:cNvSpPr txBox="1"/>
      </xdr:nvSpPr>
      <xdr:spPr>
        <a:xfrm>
          <a:off x="162306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5" name="テキスト ボックス 304">
          <a:extLst>
            <a:ext uri="{FF2B5EF4-FFF2-40B4-BE49-F238E27FC236}">
              <a16:creationId xmlns:a16="http://schemas.microsoft.com/office/drawing/2014/main" id="{EF91BF71-606B-4431-854B-26E3DFBF600E}"/>
            </a:ext>
          </a:extLst>
        </xdr:cNvPr>
        <xdr:cNvSpPr txBox="1"/>
      </xdr:nvSpPr>
      <xdr:spPr>
        <a:xfrm>
          <a:off x="84074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84</xdr:row>
      <xdr:rowOff>107315</xdr:rowOff>
    </xdr:from>
    <xdr:to>
      <xdr:col>24</xdr:col>
      <xdr:colOff>114300</xdr:colOff>
      <xdr:row>85</xdr:row>
      <xdr:rowOff>37465</xdr:rowOff>
    </xdr:to>
    <xdr:sp macro="" textlink="">
      <xdr:nvSpPr>
        <xdr:cNvPr id="306" name="楕円 305">
          <a:extLst>
            <a:ext uri="{FF2B5EF4-FFF2-40B4-BE49-F238E27FC236}">
              <a16:creationId xmlns:a16="http://schemas.microsoft.com/office/drawing/2014/main" id="{847AA152-1FDE-45BF-827A-DBCA4C68C289}"/>
            </a:ext>
          </a:extLst>
        </xdr:cNvPr>
        <xdr:cNvSpPr/>
      </xdr:nvSpPr>
      <xdr:spPr>
        <a:xfrm>
          <a:off x="4036060" y="14189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86360</xdr:rowOff>
    </xdr:from>
    <xdr:ext cx="405130" cy="257175"/>
    <xdr:sp macro="" textlink="">
      <xdr:nvSpPr>
        <xdr:cNvPr id="307" name="【公営住宅】&#10;有形固定資産減価償却率該当値テキスト">
          <a:extLst>
            <a:ext uri="{FF2B5EF4-FFF2-40B4-BE49-F238E27FC236}">
              <a16:creationId xmlns:a16="http://schemas.microsoft.com/office/drawing/2014/main" id="{5F762011-1783-43E2-85D5-147A75B7307A}"/>
            </a:ext>
          </a:extLst>
        </xdr:cNvPr>
        <xdr:cNvSpPr txBox="1"/>
      </xdr:nvSpPr>
      <xdr:spPr>
        <a:xfrm>
          <a:off x="4124960" y="141681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84</xdr:row>
      <xdr:rowOff>82550</xdr:rowOff>
    </xdr:from>
    <xdr:to>
      <xdr:col>20</xdr:col>
      <xdr:colOff>38100</xdr:colOff>
      <xdr:row>85</xdr:row>
      <xdr:rowOff>12700</xdr:rowOff>
    </xdr:to>
    <xdr:sp macro="" textlink="">
      <xdr:nvSpPr>
        <xdr:cNvPr id="308" name="楕円 307">
          <a:extLst>
            <a:ext uri="{FF2B5EF4-FFF2-40B4-BE49-F238E27FC236}">
              <a16:creationId xmlns:a16="http://schemas.microsoft.com/office/drawing/2014/main" id="{B8643D81-7121-496A-B9DE-BCDD4B1526CC}"/>
            </a:ext>
          </a:extLst>
        </xdr:cNvPr>
        <xdr:cNvSpPr/>
      </xdr:nvSpPr>
      <xdr:spPr>
        <a:xfrm>
          <a:off x="3312160" y="141643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133350</xdr:rowOff>
    </xdr:from>
    <xdr:to>
      <xdr:col>24</xdr:col>
      <xdr:colOff>63500</xdr:colOff>
      <xdr:row>84</xdr:row>
      <xdr:rowOff>158115</xdr:rowOff>
    </xdr:to>
    <xdr:cxnSp macro="">
      <xdr:nvCxnSpPr>
        <xdr:cNvPr id="309" name="直線コネクタ 308">
          <a:extLst>
            <a:ext uri="{FF2B5EF4-FFF2-40B4-BE49-F238E27FC236}">
              <a16:creationId xmlns:a16="http://schemas.microsoft.com/office/drawing/2014/main" id="{5FC6B7E0-2D5C-439E-806D-8FB711C6FB88}"/>
            </a:ext>
          </a:extLst>
        </xdr:cNvPr>
        <xdr:cNvCxnSpPr/>
      </xdr:nvCxnSpPr>
      <xdr:spPr>
        <a:xfrm>
          <a:off x="3355340" y="14215110"/>
          <a:ext cx="73152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59690</xdr:rowOff>
    </xdr:from>
    <xdr:to>
      <xdr:col>15</xdr:col>
      <xdr:colOff>101600</xdr:colOff>
      <xdr:row>84</xdr:row>
      <xdr:rowOff>161290</xdr:rowOff>
    </xdr:to>
    <xdr:sp macro="" textlink="">
      <xdr:nvSpPr>
        <xdr:cNvPr id="310" name="楕円 309">
          <a:extLst>
            <a:ext uri="{FF2B5EF4-FFF2-40B4-BE49-F238E27FC236}">
              <a16:creationId xmlns:a16="http://schemas.microsoft.com/office/drawing/2014/main" id="{CCE7F255-AAAA-444F-AE32-74A1C2DE856F}"/>
            </a:ext>
          </a:extLst>
        </xdr:cNvPr>
        <xdr:cNvSpPr/>
      </xdr:nvSpPr>
      <xdr:spPr>
        <a:xfrm>
          <a:off x="25146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110490</xdr:rowOff>
    </xdr:from>
    <xdr:to>
      <xdr:col>19</xdr:col>
      <xdr:colOff>177800</xdr:colOff>
      <xdr:row>84</xdr:row>
      <xdr:rowOff>133350</xdr:rowOff>
    </xdr:to>
    <xdr:cxnSp macro="">
      <xdr:nvCxnSpPr>
        <xdr:cNvPr id="311" name="直線コネクタ 310">
          <a:extLst>
            <a:ext uri="{FF2B5EF4-FFF2-40B4-BE49-F238E27FC236}">
              <a16:creationId xmlns:a16="http://schemas.microsoft.com/office/drawing/2014/main" id="{EBF80F5C-7D9B-4EF6-B96F-4CFC23E26DAA}"/>
            </a:ext>
          </a:extLst>
        </xdr:cNvPr>
        <xdr:cNvCxnSpPr/>
      </xdr:nvCxnSpPr>
      <xdr:spPr>
        <a:xfrm>
          <a:off x="2565400" y="14192250"/>
          <a:ext cx="78994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166370</xdr:rowOff>
    </xdr:from>
    <xdr:to>
      <xdr:col>10</xdr:col>
      <xdr:colOff>165100</xdr:colOff>
      <xdr:row>84</xdr:row>
      <xdr:rowOff>96520</xdr:rowOff>
    </xdr:to>
    <xdr:sp macro="" textlink="">
      <xdr:nvSpPr>
        <xdr:cNvPr id="312" name="楕円 311">
          <a:extLst>
            <a:ext uri="{FF2B5EF4-FFF2-40B4-BE49-F238E27FC236}">
              <a16:creationId xmlns:a16="http://schemas.microsoft.com/office/drawing/2014/main" id="{301B2093-C21E-4C30-9412-6257CE92A783}"/>
            </a:ext>
          </a:extLst>
        </xdr:cNvPr>
        <xdr:cNvSpPr/>
      </xdr:nvSpPr>
      <xdr:spPr>
        <a:xfrm>
          <a:off x="1739900" y="14080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45720</xdr:rowOff>
    </xdr:from>
    <xdr:to>
      <xdr:col>15</xdr:col>
      <xdr:colOff>50800</xdr:colOff>
      <xdr:row>84</xdr:row>
      <xdr:rowOff>110490</xdr:rowOff>
    </xdr:to>
    <xdr:cxnSp macro="">
      <xdr:nvCxnSpPr>
        <xdr:cNvPr id="313" name="直線コネクタ 312">
          <a:extLst>
            <a:ext uri="{FF2B5EF4-FFF2-40B4-BE49-F238E27FC236}">
              <a16:creationId xmlns:a16="http://schemas.microsoft.com/office/drawing/2014/main" id="{E73A3A05-63F2-479D-974F-8EC69892AD7D}"/>
            </a:ext>
          </a:extLst>
        </xdr:cNvPr>
        <xdr:cNvCxnSpPr/>
      </xdr:nvCxnSpPr>
      <xdr:spPr>
        <a:xfrm>
          <a:off x="1790700" y="14127480"/>
          <a:ext cx="7747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139700</xdr:rowOff>
    </xdr:from>
    <xdr:to>
      <xdr:col>6</xdr:col>
      <xdr:colOff>38100</xdr:colOff>
      <xdr:row>84</xdr:row>
      <xdr:rowOff>69850</xdr:rowOff>
    </xdr:to>
    <xdr:sp macro="" textlink="">
      <xdr:nvSpPr>
        <xdr:cNvPr id="314" name="楕円 313">
          <a:extLst>
            <a:ext uri="{FF2B5EF4-FFF2-40B4-BE49-F238E27FC236}">
              <a16:creationId xmlns:a16="http://schemas.microsoft.com/office/drawing/2014/main" id="{8E781A0A-4D72-43A0-8D1D-85F2504DD914}"/>
            </a:ext>
          </a:extLst>
        </xdr:cNvPr>
        <xdr:cNvSpPr/>
      </xdr:nvSpPr>
      <xdr:spPr>
        <a:xfrm>
          <a:off x="965200" y="14053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19050</xdr:rowOff>
    </xdr:from>
    <xdr:to>
      <xdr:col>10</xdr:col>
      <xdr:colOff>114300</xdr:colOff>
      <xdr:row>84</xdr:row>
      <xdr:rowOff>45720</xdr:rowOff>
    </xdr:to>
    <xdr:cxnSp macro="">
      <xdr:nvCxnSpPr>
        <xdr:cNvPr id="315" name="直線コネクタ 314">
          <a:extLst>
            <a:ext uri="{FF2B5EF4-FFF2-40B4-BE49-F238E27FC236}">
              <a16:creationId xmlns:a16="http://schemas.microsoft.com/office/drawing/2014/main" id="{6243E179-B4B1-4D22-944B-E72C7B390ECE}"/>
            </a:ext>
          </a:extLst>
        </xdr:cNvPr>
        <xdr:cNvCxnSpPr/>
      </xdr:nvCxnSpPr>
      <xdr:spPr>
        <a:xfrm>
          <a:off x="1008380" y="14100810"/>
          <a:ext cx="78232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10160</xdr:rowOff>
    </xdr:from>
    <xdr:ext cx="405130" cy="259080"/>
    <xdr:sp macro="" textlink="">
      <xdr:nvSpPr>
        <xdr:cNvPr id="316" name="n_1aveValue【公営住宅】&#10;有形固定資産減価償却率">
          <a:extLst>
            <a:ext uri="{FF2B5EF4-FFF2-40B4-BE49-F238E27FC236}">
              <a16:creationId xmlns:a16="http://schemas.microsoft.com/office/drawing/2014/main" id="{B368354F-C190-4FFA-B177-4F2D9D0572FE}"/>
            </a:ext>
          </a:extLst>
        </xdr:cNvPr>
        <xdr:cNvSpPr txBox="1"/>
      </xdr:nvSpPr>
      <xdr:spPr>
        <a:xfrm>
          <a:off x="3170555" y="13589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139700</xdr:rowOff>
    </xdr:from>
    <xdr:ext cx="403225" cy="259080"/>
    <xdr:sp macro="" textlink="">
      <xdr:nvSpPr>
        <xdr:cNvPr id="317" name="n_2aveValue【公営住宅】&#10;有形固定資産減価償却率">
          <a:extLst>
            <a:ext uri="{FF2B5EF4-FFF2-40B4-BE49-F238E27FC236}">
              <a16:creationId xmlns:a16="http://schemas.microsoft.com/office/drawing/2014/main" id="{97F8CF85-A9B6-44E9-BB95-CC17654F554D}"/>
            </a:ext>
          </a:extLst>
        </xdr:cNvPr>
        <xdr:cNvSpPr txBox="1"/>
      </xdr:nvSpPr>
      <xdr:spPr>
        <a:xfrm>
          <a:off x="2385695" y="135509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124460</xdr:rowOff>
    </xdr:from>
    <xdr:ext cx="403225" cy="259080"/>
    <xdr:sp macro="" textlink="">
      <xdr:nvSpPr>
        <xdr:cNvPr id="318" name="n_3aveValue【公営住宅】&#10;有形固定資産減価償却率">
          <a:extLst>
            <a:ext uri="{FF2B5EF4-FFF2-40B4-BE49-F238E27FC236}">
              <a16:creationId xmlns:a16="http://schemas.microsoft.com/office/drawing/2014/main" id="{9F1CAB92-27E5-4DC8-B998-1F4A37FEE3E7}"/>
            </a:ext>
          </a:extLst>
        </xdr:cNvPr>
        <xdr:cNvSpPr txBox="1"/>
      </xdr:nvSpPr>
      <xdr:spPr>
        <a:xfrm>
          <a:off x="1610995" y="135356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132080</xdr:rowOff>
    </xdr:from>
    <xdr:ext cx="403225" cy="257175"/>
    <xdr:sp macro="" textlink="">
      <xdr:nvSpPr>
        <xdr:cNvPr id="319" name="n_4aveValue【公営住宅】&#10;有形固定資産減価償却率">
          <a:extLst>
            <a:ext uri="{FF2B5EF4-FFF2-40B4-BE49-F238E27FC236}">
              <a16:creationId xmlns:a16="http://schemas.microsoft.com/office/drawing/2014/main" id="{2C18D55A-3788-4513-9E64-F42064C66E5A}"/>
            </a:ext>
          </a:extLst>
        </xdr:cNvPr>
        <xdr:cNvSpPr txBox="1"/>
      </xdr:nvSpPr>
      <xdr:spPr>
        <a:xfrm>
          <a:off x="836295" y="135432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85</xdr:row>
      <xdr:rowOff>3810</xdr:rowOff>
    </xdr:from>
    <xdr:ext cx="405130" cy="259080"/>
    <xdr:sp macro="" textlink="">
      <xdr:nvSpPr>
        <xdr:cNvPr id="320" name="n_1mainValue【公営住宅】&#10;有形固定資産減価償却率">
          <a:extLst>
            <a:ext uri="{FF2B5EF4-FFF2-40B4-BE49-F238E27FC236}">
              <a16:creationId xmlns:a16="http://schemas.microsoft.com/office/drawing/2014/main" id="{D9142568-643A-4C70-95B6-339AD08E1509}"/>
            </a:ext>
          </a:extLst>
        </xdr:cNvPr>
        <xdr:cNvSpPr txBox="1"/>
      </xdr:nvSpPr>
      <xdr:spPr>
        <a:xfrm>
          <a:off x="3170555" y="14253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152400</xdr:rowOff>
    </xdr:from>
    <xdr:ext cx="403225" cy="259080"/>
    <xdr:sp macro="" textlink="">
      <xdr:nvSpPr>
        <xdr:cNvPr id="321" name="n_2mainValue【公営住宅】&#10;有形固定資産減価償却率">
          <a:extLst>
            <a:ext uri="{FF2B5EF4-FFF2-40B4-BE49-F238E27FC236}">
              <a16:creationId xmlns:a16="http://schemas.microsoft.com/office/drawing/2014/main" id="{5777E34A-0770-45E6-A477-A0897A3CB513}"/>
            </a:ext>
          </a:extLst>
        </xdr:cNvPr>
        <xdr:cNvSpPr txBox="1"/>
      </xdr:nvSpPr>
      <xdr:spPr>
        <a:xfrm>
          <a:off x="2385695" y="14234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87630</xdr:rowOff>
    </xdr:from>
    <xdr:ext cx="403225" cy="257175"/>
    <xdr:sp macro="" textlink="">
      <xdr:nvSpPr>
        <xdr:cNvPr id="322" name="n_3mainValue【公営住宅】&#10;有形固定資産減価償却率">
          <a:extLst>
            <a:ext uri="{FF2B5EF4-FFF2-40B4-BE49-F238E27FC236}">
              <a16:creationId xmlns:a16="http://schemas.microsoft.com/office/drawing/2014/main" id="{6C994A15-6221-4E08-A777-571BB84C755A}"/>
            </a:ext>
          </a:extLst>
        </xdr:cNvPr>
        <xdr:cNvSpPr txBox="1"/>
      </xdr:nvSpPr>
      <xdr:spPr>
        <a:xfrm>
          <a:off x="1610995" y="141693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84</xdr:row>
      <xdr:rowOff>60960</xdr:rowOff>
    </xdr:from>
    <xdr:ext cx="403225" cy="259080"/>
    <xdr:sp macro="" textlink="">
      <xdr:nvSpPr>
        <xdr:cNvPr id="323" name="n_4mainValue【公営住宅】&#10;有形固定資産減価償却率">
          <a:extLst>
            <a:ext uri="{FF2B5EF4-FFF2-40B4-BE49-F238E27FC236}">
              <a16:creationId xmlns:a16="http://schemas.microsoft.com/office/drawing/2014/main" id="{FA8796F5-83F2-4906-9552-6C11219E0E1E}"/>
            </a:ext>
          </a:extLst>
        </xdr:cNvPr>
        <xdr:cNvSpPr txBox="1"/>
      </xdr:nvSpPr>
      <xdr:spPr>
        <a:xfrm>
          <a:off x="836295" y="141427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8B5203AD-DDB8-4E5C-B412-CEB51FB7771C}"/>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CE784DE7-6C56-4ED8-AC94-CEC2658491A7}"/>
            </a:ext>
          </a:extLst>
        </xdr:cNvPr>
        <xdr:cNvSpPr/>
      </xdr:nvSpPr>
      <xdr:spPr>
        <a:xfrm>
          <a:off x="593090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88447EFA-059B-49DD-8E35-01D37EE52EF3}"/>
            </a:ext>
          </a:extLst>
        </xdr:cNvPr>
        <xdr:cNvSpPr/>
      </xdr:nvSpPr>
      <xdr:spPr>
        <a:xfrm>
          <a:off x="593090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E3CB2B30-94C8-4E67-98DD-9ED2E66082E6}"/>
            </a:ext>
          </a:extLst>
        </xdr:cNvPr>
        <xdr:cNvSpPr/>
      </xdr:nvSpPr>
      <xdr:spPr>
        <a:xfrm>
          <a:off x="683260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77BD9ADA-1EA3-4CA9-B520-BEA3AB12E1BF}"/>
            </a:ext>
          </a:extLst>
        </xdr:cNvPr>
        <xdr:cNvSpPr/>
      </xdr:nvSpPr>
      <xdr:spPr>
        <a:xfrm>
          <a:off x="683260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D0AD5E35-2771-44F7-867E-D1C6C4C97B64}"/>
            </a:ext>
          </a:extLst>
        </xdr:cNvPr>
        <xdr:cNvSpPr/>
      </xdr:nvSpPr>
      <xdr:spPr>
        <a:xfrm>
          <a:off x="783844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890D6603-5E41-4ACF-BFE5-034288A69AFD}"/>
            </a:ext>
          </a:extLst>
        </xdr:cNvPr>
        <xdr:cNvSpPr/>
      </xdr:nvSpPr>
      <xdr:spPr>
        <a:xfrm>
          <a:off x="783844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0.573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213A9719-D70A-4D58-BF39-83AF3B4B62FF}"/>
            </a:ext>
          </a:extLst>
        </xdr:cNvPr>
        <xdr:cNvSpPr/>
      </xdr:nvSpPr>
      <xdr:spPr>
        <a:xfrm>
          <a:off x="5826760" y="12668250"/>
          <a:ext cx="41529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32" name="テキスト ボックス 331">
          <a:extLst>
            <a:ext uri="{FF2B5EF4-FFF2-40B4-BE49-F238E27FC236}">
              <a16:creationId xmlns:a16="http://schemas.microsoft.com/office/drawing/2014/main" id="{8E857817-FDD5-475B-ACF5-CEC774259F12}"/>
            </a:ext>
          </a:extLst>
        </xdr:cNvPr>
        <xdr:cNvSpPr txBox="1"/>
      </xdr:nvSpPr>
      <xdr:spPr>
        <a:xfrm>
          <a:off x="5788660" y="1248156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7FC6ED45-23E9-4290-AB16-FF90055DE38E}"/>
            </a:ext>
          </a:extLst>
        </xdr:cNvPr>
        <xdr:cNvCxnSpPr/>
      </xdr:nvCxnSpPr>
      <xdr:spPr>
        <a:xfrm>
          <a:off x="5826760" y="1490472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66009C2A-E973-4082-8D74-60EC6988F271}"/>
            </a:ext>
          </a:extLst>
        </xdr:cNvPr>
        <xdr:cNvCxnSpPr/>
      </xdr:nvCxnSpPr>
      <xdr:spPr>
        <a:xfrm>
          <a:off x="5826760" y="1453134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5455" cy="257175"/>
    <xdr:sp macro="" textlink="">
      <xdr:nvSpPr>
        <xdr:cNvPr id="335" name="テキスト ボックス 334">
          <a:extLst>
            <a:ext uri="{FF2B5EF4-FFF2-40B4-BE49-F238E27FC236}">
              <a16:creationId xmlns:a16="http://schemas.microsoft.com/office/drawing/2014/main" id="{F99226C5-5E08-476C-A36C-6F0F38D8678C}"/>
            </a:ext>
          </a:extLst>
        </xdr:cNvPr>
        <xdr:cNvSpPr txBox="1"/>
      </xdr:nvSpPr>
      <xdr:spPr>
        <a:xfrm>
          <a:off x="5405120" y="143929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571B8B65-DA60-4670-A94B-AF61F18E4E26}"/>
            </a:ext>
          </a:extLst>
        </xdr:cNvPr>
        <xdr:cNvCxnSpPr/>
      </xdr:nvCxnSpPr>
      <xdr:spPr>
        <a:xfrm>
          <a:off x="5826760" y="1415796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5455" cy="259080"/>
    <xdr:sp macro="" textlink="">
      <xdr:nvSpPr>
        <xdr:cNvPr id="337" name="テキスト ボックス 336">
          <a:extLst>
            <a:ext uri="{FF2B5EF4-FFF2-40B4-BE49-F238E27FC236}">
              <a16:creationId xmlns:a16="http://schemas.microsoft.com/office/drawing/2014/main" id="{2475E9BF-7CD4-49C9-A86B-3113ED387C25}"/>
            </a:ext>
          </a:extLst>
        </xdr:cNvPr>
        <xdr:cNvSpPr txBox="1"/>
      </xdr:nvSpPr>
      <xdr:spPr>
        <a:xfrm>
          <a:off x="5405120" y="140195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AD7266C5-8350-48DD-98D6-1448127AC7E5}"/>
            </a:ext>
          </a:extLst>
        </xdr:cNvPr>
        <xdr:cNvCxnSpPr/>
      </xdr:nvCxnSpPr>
      <xdr:spPr>
        <a:xfrm>
          <a:off x="5826760" y="1378458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5455" cy="259080"/>
    <xdr:sp macro="" textlink="">
      <xdr:nvSpPr>
        <xdr:cNvPr id="339" name="テキスト ボックス 338">
          <a:extLst>
            <a:ext uri="{FF2B5EF4-FFF2-40B4-BE49-F238E27FC236}">
              <a16:creationId xmlns:a16="http://schemas.microsoft.com/office/drawing/2014/main" id="{BB409450-DFD3-4CE8-8248-C6777BAFFC4B}"/>
            </a:ext>
          </a:extLst>
        </xdr:cNvPr>
        <xdr:cNvSpPr txBox="1"/>
      </xdr:nvSpPr>
      <xdr:spPr>
        <a:xfrm>
          <a:off x="5405120" y="13646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4939C75D-EF3E-4E30-83B4-3363F05DAE75}"/>
            </a:ext>
          </a:extLst>
        </xdr:cNvPr>
        <xdr:cNvCxnSpPr/>
      </xdr:nvCxnSpPr>
      <xdr:spPr>
        <a:xfrm>
          <a:off x="5826760" y="1341120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5455" cy="257175"/>
    <xdr:sp macro="" textlink="">
      <xdr:nvSpPr>
        <xdr:cNvPr id="341" name="テキスト ボックス 340">
          <a:extLst>
            <a:ext uri="{FF2B5EF4-FFF2-40B4-BE49-F238E27FC236}">
              <a16:creationId xmlns:a16="http://schemas.microsoft.com/office/drawing/2014/main" id="{AA9C6F33-6B36-4749-9D39-3B278247D481}"/>
            </a:ext>
          </a:extLst>
        </xdr:cNvPr>
        <xdr:cNvSpPr txBox="1"/>
      </xdr:nvSpPr>
      <xdr:spPr>
        <a:xfrm>
          <a:off x="5405120" y="132727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88FCEB50-9DBE-4597-98EE-338AD2655E63}"/>
            </a:ext>
          </a:extLst>
        </xdr:cNvPr>
        <xdr:cNvCxnSpPr/>
      </xdr:nvCxnSpPr>
      <xdr:spPr>
        <a:xfrm>
          <a:off x="5826760" y="1304163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5455" cy="259080"/>
    <xdr:sp macro="" textlink="">
      <xdr:nvSpPr>
        <xdr:cNvPr id="343" name="テキスト ボックス 342">
          <a:extLst>
            <a:ext uri="{FF2B5EF4-FFF2-40B4-BE49-F238E27FC236}">
              <a16:creationId xmlns:a16="http://schemas.microsoft.com/office/drawing/2014/main" id="{F97A9E13-F72B-4104-8A76-D787A5167089}"/>
            </a:ext>
          </a:extLst>
        </xdr:cNvPr>
        <xdr:cNvSpPr txBox="1"/>
      </xdr:nvSpPr>
      <xdr:spPr>
        <a:xfrm>
          <a:off x="5405120" y="129032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4599CDE1-23CD-42AA-B0D1-4F60FF30BC0F}"/>
            </a:ext>
          </a:extLst>
        </xdr:cNvPr>
        <xdr:cNvCxnSpPr/>
      </xdr:nvCxnSpPr>
      <xdr:spPr>
        <a:xfrm>
          <a:off x="5826760" y="1266825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45" name="テキスト ボックス 344">
          <a:extLst>
            <a:ext uri="{FF2B5EF4-FFF2-40B4-BE49-F238E27FC236}">
              <a16:creationId xmlns:a16="http://schemas.microsoft.com/office/drawing/2014/main" id="{A39B61B6-D2EF-47FE-B461-7F01164D7F59}"/>
            </a:ext>
          </a:extLst>
        </xdr:cNvPr>
        <xdr:cNvSpPr txBox="1"/>
      </xdr:nvSpPr>
      <xdr:spPr>
        <a:xfrm>
          <a:off x="5405120" y="125298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4254B478-E624-46A9-9944-36CACFFAAD74}"/>
            </a:ext>
          </a:extLst>
        </xdr:cNvPr>
        <xdr:cNvSpPr/>
      </xdr:nvSpPr>
      <xdr:spPr>
        <a:xfrm>
          <a:off x="5826760" y="12668250"/>
          <a:ext cx="41529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165100</xdr:rowOff>
    </xdr:from>
    <xdr:to>
      <xdr:col>54</xdr:col>
      <xdr:colOff>189865</xdr:colOff>
      <xdr:row>86</xdr:row>
      <xdr:rowOff>93345</xdr:rowOff>
    </xdr:to>
    <xdr:cxnSp macro="">
      <xdr:nvCxnSpPr>
        <xdr:cNvPr id="347" name="直線コネクタ 346">
          <a:extLst>
            <a:ext uri="{FF2B5EF4-FFF2-40B4-BE49-F238E27FC236}">
              <a16:creationId xmlns:a16="http://schemas.microsoft.com/office/drawing/2014/main" id="{AD5A34B7-D069-476E-8A95-C4392DE55E79}"/>
            </a:ext>
          </a:extLst>
        </xdr:cNvPr>
        <xdr:cNvCxnSpPr/>
      </xdr:nvCxnSpPr>
      <xdr:spPr>
        <a:xfrm flipV="1">
          <a:off x="9219565" y="13073380"/>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97790</xdr:rowOff>
    </xdr:from>
    <xdr:ext cx="469900" cy="257175"/>
    <xdr:sp macro="" textlink="">
      <xdr:nvSpPr>
        <xdr:cNvPr id="348" name="【公営住宅】&#10;一人当たり面積最小値テキスト">
          <a:extLst>
            <a:ext uri="{FF2B5EF4-FFF2-40B4-BE49-F238E27FC236}">
              <a16:creationId xmlns:a16="http://schemas.microsoft.com/office/drawing/2014/main" id="{430E088E-E840-43C1-82E1-89451878DFB3}"/>
            </a:ext>
          </a:extLst>
        </xdr:cNvPr>
        <xdr:cNvSpPr txBox="1"/>
      </xdr:nvSpPr>
      <xdr:spPr>
        <a:xfrm>
          <a:off x="9258300" y="145148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a:extLst>
            <a:ext uri="{FF2B5EF4-FFF2-40B4-BE49-F238E27FC236}">
              <a16:creationId xmlns:a16="http://schemas.microsoft.com/office/drawing/2014/main" id="{A722D89A-DAE6-4847-AD35-06195459CEB0}"/>
            </a:ext>
          </a:extLst>
        </xdr:cNvPr>
        <xdr:cNvCxnSpPr/>
      </xdr:nvCxnSpPr>
      <xdr:spPr>
        <a:xfrm>
          <a:off x="9154160" y="1451038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111760</xdr:rowOff>
    </xdr:from>
    <xdr:ext cx="469900" cy="257175"/>
    <xdr:sp macro="" textlink="">
      <xdr:nvSpPr>
        <xdr:cNvPr id="350" name="【公営住宅】&#10;一人当たり面積最大値テキスト">
          <a:extLst>
            <a:ext uri="{FF2B5EF4-FFF2-40B4-BE49-F238E27FC236}">
              <a16:creationId xmlns:a16="http://schemas.microsoft.com/office/drawing/2014/main" id="{C126A259-B6EB-4DBC-A2B4-D1722882889A}"/>
            </a:ext>
          </a:extLst>
        </xdr:cNvPr>
        <xdr:cNvSpPr txBox="1"/>
      </xdr:nvSpPr>
      <xdr:spPr>
        <a:xfrm>
          <a:off x="9258300" y="128524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3.917</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165100</xdr:rowOff>
    </xdr:from>
    <xdr:to>
      <xdr:col>55</xdr:col>
      <xdr:colOff>88900</xdr:colOff>
      <xdr:row>77</xdr:row>
      <xdr:rowOff>165100</xdr:rowOff>
    </xdr:to>
    <xdr:cxnSp macro="">
      <xdr:nvCxnSpPr>
        <xdr:cNvPr id="351" name="直線コネクタ 350">
          <a:extLst>
            <a:ext uri="{FF2B5EF4-FFF2-40B4-BE49-F238E27FC236}">
              <a16:creationId xmlns:a16="http://schemas.microsoft.com/office/drawing/2014/main" id="{D9C0CFB1-D906-40E0-9E69-0E1C1A0B239C}"/>
            </a:ext>
          </a:extLst>
        </xdr:cNvPr>
        <xdr:cNvCxnSpPr/>
      </xdr:nvCxnSpPr>
      <xdr:spPr>
        <a:xfrm>
          <a:off x="9154160" y="1307338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137160</xdr:rowOff>
    </xdr:from>
    <xdr:ext cx="469900" cy="259080"/>
    <xdr:sp macro="" textlink="">
      <xdr:nvSpPr>
        <xdr:cNvPr id="352" name="【公営住宅】&#10;一人当たり面積平均値テキスト">
          <a:extLst>
            <a:ext uri="{FF2B5EF4-FFF2-40B4-BE49-F238E27FC236}">
              <a16:creationId xmlns:a16="http://schemas.microsoft.com/office/drawing/2014/main" id="{58693745-FE56-4A53-B694-578457F1412D}"/>
            </a:ext>
          </a:extLst>
        </xdr:cNvPr>
        <xdr:cNvSpPr txBox="1"/>
      </xdr:nvSpPr>
      <xdr:spPr>
        <a:xfrm>
          <a:off x="9258300" y="140512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0.767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114300</xdr:rowOff>
    </xdr:from>
    <xdr:to>
      <xdr:col>55</xdr:col>
      <xdr:colOff>50800</xdr:colOff>
      <xdr:row>85</xdr:row>
      <xdr:rowOff>44450</xdr:rowOff>
    </xdr:to>
    <xdr:sp macro="" textlink="">
      <xdr:nvSpPr>
        <xdr:cNvPr id="353" name="フローチャート: 判断 352">
          <a:extLst>
            <a:ext uri="{FF2B5EF4-FFF2-40B4-BE49-F238E27FC236}">
              <a16:creationId xmlns:a16="http://schemas.microsoft.com/office/drawing/2014/main" id="{5BA138C2-B726-4817-9632-C5C44309F9CB}"/>
            </a:ext>
          </a:extLst>
        </xdr:cNvPr>
        <xdr:cNvSpPr/>
      </xdr:nvSpPr>
      <xdr:spPr>
        <a:xfrm>
          <a:off x="9192260" y="14196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119380</xdr:rowOff>
    </xdr:from>
    <xdr:to>
      <xdr:col>50</xdr:col>
      <xdr:colOff>165100</xdr:colOff>
      <xdr:row>85</xdr:row>
      <xdr:rowOff>49530</xdr:rowOff>
    </xdr:to>
    <xdr:sp macro="" textlink="">
      <xdr:nvSpPr>
        <xdr:cNvPr id="354" name="フローチャート: 判断 353">
          <a:extLst>
            <a:ext uri="{FF2B5EF4-FFF2-40B4-BE49-F238E27FC236}">
              <a16:creationId xmlns:a16="http://schemas.microsoft.com/office/drawing/2014/main" id="{374C36C2-8FD1-4C0A-BDBB-1B87A34C617B}"/>
            </a:ext>
          </a:extLst>
        </xdr:cNvPr>
        <xdr:cNvSpPr/>
      </xdr:nvSpPr>
      <xdr:spPr>
        <a:xfrm>
          <a:off x="8445500" y="14201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121285</xdr:rowOff>
    </xdr:from>
    <xdr:to>
      <xdr:col>46</xdr:col>
      <xdr:colOff>38100</xdr:colOff>
      <xdr:row>85</xdr:row>
      <xdr:rowOff>52070</xdr:rowOff>
    </xdr:to>
    <xdr:sp macro="" textlink="">
      <xdr:nvSpPr>
        <xdr:cNvPr id="355" name="フローチャート: 判断 354">
          <a:extLst>
            <a:ext uri="{FF2B5EF4-FFF2-40B4-BE49-F238E27FC236}">
              <a16:creationId xmlns:a16="http://schemas.microsoft.com/office/drawing/2014/main" id="{380E1352-DFD3-4840-B0D4-59C4846C7F99}"/>
            </a:ext>
          </a:extLst>
        </xdr:cNvPr>
        <xdr:cNvSpPr/>
      </xdr:nvSpPr>
      <xdr:spPr>
        <a:xfrm>
          <a:off x="7670800" y="14203045"/>
          <a:ext cx="7874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130810</xdr:rowOff>
    </xdr:from>
    <xdr:to>
      <xdr:col>41</xdr:col>
      <xdr:colOff>101600</xdr:colOff>
      <xdr:row>85</xdr:row>
      <xdr:rowOff>60960</xdr:rowOff>
    </xdr:to>
    <xdr:sp macro="" textlink="">
      <xdr:nvSpPr>
        <xdr:cNvPr id="356" name="フローチャート: 判断 355">
          <a:extLst>
            <a:ext uri="{FF2B5EF4-FFF2-40B4-BE49-F238E27FC236}">
              <a16:creationId xmlns:a16="http://schemas.microsoft.com/office/drawing/2014/main" id="{C6FB89CA-2281-4EED-B111-D7DB6BCE1912}"/>
            </a:ext>
          </a:extLst>
        </xdr:cNvPr>
        <xdr:cNvSpPr/>
      </xdr:nvSpPr>
      <xdr:spPr>
        <a:xfrm>
          <a:off x="6873240" y="14212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110490</xdr:rowOff>
    </xdr:from>
    <xdr:to>
      <xdr:col>36</xdr:col>
      <xdr:colOff>165100</xdr:colOff>
      <xdr:row>85</xdr:row>
      <xdr:rowOff>40640</xdr:rowOff>
    </xdr:to>
    <xdr:sp macro="" textlink="">
      <xdr:nvSpPr>
        <xdr:cNvPr id="357" name="フローチャート: 判断 356">
          <a:extLst>
            <a:ext uri="{FF2B5EF4-FFF2-40B4-BE49-F238E27FC236}">
              <a16:creationId xmlns:a16="http://schemas.microsoft.com/office/drawing/2014/main" id="{ABBFF978-28D1-41B7-9D79-C15F6941C1EE}"/>
            </a:ext>
          </a:extLst>
        </xdr:cNvPr>
        <xdr:cNvSpPr/>
      </xdr:nvSpPr>
      <xdr:spPr>
        <a:xfrm>
          <a:off x="6098540" y="14192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87646A1D-461D-47DD-8A0C-A6171F8EA1DD}"/>
            </a:ext>
          </a:extLst>
        </xdr:cNvPr>
        <xdr:cNvSpPr txBox="1"/>
      </xdr:nvSpPr>
      <xdr:spPr>
        <a:xfrm>
          <a:off x="905256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AB2AB4DC-9CD2-4991-84FB-204889BCD268}"/>
            </a:ext>
          </a:extLst>
        </xdr:cNvPr>
        <xdr:cNvSpPr txBox="1"/>
      </xdr:nvSpPr>
      <xdr:spPr>
        <a:xfrm>
          <a:off x="832866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0" name="テキスト ボックス 359">
          <a:extLst>
            <a:ext uri="{FF2B5EF4-FFF2-40B4-BE49-F238E27FC236}">
              <a16:creationId xmlns:a16="http://schemas.microsoft.com/office/drawing/2014/main" id="{36DAADD1-80CA-4C93-9013-2496DE9004B9}"/>
            </a:ext>
          </a:extLst>
        </xdr:cNvPr>
        <xdr:cNvSpPr txBox="1"/>
      </xdr:nvSpPr>
      <xdr:spPr>
        <a:xfrm>
          <a:off x="754634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1" name="テキスト ボックス 360">
          <a:extLst>
            <a:ext uri="{FF2B5EF4-FFF2-40B4-BE49-F238E27FC236}">
              <a16:creationId xmlns:a16="http://schemas.microsoft.com/office/drawing/2014/main" id="{A4F8155B-7789-474D-83BB-1D96DBF4BCC6}"/>
            </a:ext>
          </a:extLst>
        </xdr:cNvPr>
        <xdr:cNvSpPr txBox="1"/>
      </xdr:nvSpPr>
      <xdr:spPr>
        <a:xfrm>
          <a:off x="675640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2" name="テキスト ボックス 361">
          <a:extLst>
            <a:ext uri="{FF2B5EF4-FFF2-40B4-BE49-F238E27FC236}">
              <a16:creationId xmlns:a16="http://schemas.microsoft.com/office/drawing/2014/main" id="{4157B8FB-F8B1-4340-AC7A-CE307AD6F096}"/>
            </a:ext>
          </a:extLst>
        </xdr:cNvPr>
        <xdr:cNvSpPr txBox="1"/>
      </xdr:nvSpPr>
      <xdr:spPr>
        <a:xfrm>
          <a:off x="598170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152400</xdr:rowOff>
    </xdr:from>
    <xdr:to>
      <xdr:col>55</xdr:col>
      <xdr:colOff>50800</xdr:colOff>
      <xdr:row>86</xdr:row>
      <xdr:rowOff>82550</xdr:rowOff>
    </xdr:to>
    <xdr:sp macro="" textlink="">
      <xdr:nvSpPr>
        <xdr:cNvPr id="363" name="楕円 362">
          <a:extLst>
            <a:ext uri="{FF2B5EF4-FFF2-40B4-BE49-F238E27FC236}">
              <a16:creationId xmlns:a16="http://schemas.microsoft.com/office/drawing/2014/main" id="{0B5C8AA5-611E-46D3-82C7-6AC3113C7E44}"/>
            </a:ext>
          </a:extLst>
        </xdr:cNvPr>
        <xdr:cNvSpPr/>
      </xdr:nvSpPr>
      <xdr:spPr>
        <a:xfrm>
          <a:off x="9192260" y="14401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67310</xdr:rowOff>
    </xdr:from>
    <xdr:ext cx="469900" cy="259080"/>
    <xdr:sp macro="" textlink="">
      <xdr:nvSpPr>
        <xdr:cNvPr id="364" name="【公営住宅】&#10;一人当たり面積該当値テキスト">
          <a:extLst>
            <a:ext uri="{FF2B5EF4-FFF2-40B4-BE49-F238E27FC236}">
              <a16:creationId xmlns:a16="http://schemas.microsoft.com/office/drawing/2014/main" id="{B3672560-A5CB-44E9-A5C9-EBF040AEB02D}"/>
            </a:ext>
          </a:extLst>
        </xdr:cNvPr>
        <xdr:cNvSpPr txBox="1"/>
      </xdr:nvSpPr>
      <xdr:spPr>
        <a:xfrm>
          <a:off x="9258300" y="14316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153035</xdr:rowOff>
    </xdr:from>
    <xdr:to>
      <xdr:col>50</xdr:col>
      <xdr:colOff>165100</xdr:colOff>
      <xdr:row>86</xdr:row>
      <xdr:rowOff>83185</xdr:rowOff>
    </xdr:to>
    <xdr:sp macro="" textlink="">
      <xdr:nvSpPr>
        <xdr:cNvPr id="365" name="楕円 364">
          <a:extLst>
            <a:ext uri="{FF2B5EF4-FFF2-40B4-BE49-F238E27FC236}">
              <a16:creationId xmlns:a16="http://schemas.microsoft.com/office/drawing/2014/main" id="{FA2414FB-5575-414C-9FB8-08665617919C}"/>
            </a:ext>
          </a:extLst>
        </xdr:cNvPr>
        <xdr:cNvSpPr/>
      </xdr:nvSpPr>
      <xdr:spPr>
        <a:xfrm>
          <a:off x="8445500" y="14402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31750</xdr:rowOff>
    </xdr:from>
    <xdr:to>
      <xdr:col>55</xdr:col>
      <xdr:colOff>0</xdr:colOff>
      <xdr:row>86</xdr:row>
      <xdr:rowOff>32385</xdr:rowOff>
    </xdr:to>
    <xdr:cxnSp macro="">
      <xdr:nvCxnSpPr>
        <xdr:cNvPr id="366" name="直線コネクタ 365">
          <a:extLst>
            <a:ext uri="{FF2B5EF4-FFF2-40B4-BE49-F238E27FC236}">
              <a16:creationId xmlns:a16="http://schemas.microsoft.com/office/drawing/2014/main" id="{ECE56001-BE5C-4970-A1F7-9399B41A66A7}"/>
            </a:ext>
          </a:extLst>
        </xdr:cNvPr>
        <xdr:cNvCxnSpPr/>
      </xdr:nvCxnSpPr>
      <xdr:spPr>
        <a:xfrm flipV="1">
          <a:off x="8496300" y="14448790"/>
          <a:ext cx="7239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153670</xdr:rowOff>
    </xdr:from>
    <xdr:to>
      <xdr:col>46</xdr:col>
      <xdr:colOff>38100</xdr:colOff>
      <xdr:row>86</xdr:row>
      <xdr:rowOff>83820</xdr:rowOff>
    </xdr:to>
    <xdr:sp macro="" textlink="">
      <xdr:nvSpPr>
        <xdr:cNvPr id="367" name="楕円 366">
          <a:extLst>
            <a:ext uri="{FF2B5EF4-FFF2-40B4-BE49-F238E27FC236}">
              <a16:creationId xmlns:a16="http://schemas.microsoft.com/office/drawing/2014/main" id="{2799B2A4-D235-43A9-8BAD-F04DC6625680}"/>
            </a:ext>
          </a:extLst>
        </xdr:cNvPr>
        <xdr:cNvSpPr/>
      </xdr:nvSpPr>
      <xdr:spPr>
        <a:xfrm>
          <a:off x="7670800" y="144030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32385</xdr:rowOff>
    </xdr:from>
    <xdr:to>
      <xdr:col>50</xdr:col>
      <xdr:colOff>114300</xdr:colOff>
      <xdr:row>86</xdr:row>
      <xdr:rowOff>33020</xdr:rowOff>
    </xdr:to>
    <xdr:cxnSp macro="">
      <xdr:nvCxnSpPr>
        <xdr:cNvPr id="368" name="直線コネクタ 367">
          <a:extLst>
            <a:ext uri="{FF2B5EF4-FFF2-40B4-BE49-F238E27FC236}">
              <a16:creationId xmlns:a16="http://schemas.microsoft.com/office/drawing/2014/main" id="{D7A7A160-A21A-4F0B-94B7-C167580488B4}"/>
            </a:ext>
          </a:extLst>
        </xdr:cNvPr>
        <xdr:cNvCxnSpPr/>
      </xdr:nvCxnSpPr>
      <xdr:spPr>
        <a:xfrm flipV="1">
          <a:off x="7713980" y="14449425"/>
          <a:ext cx="78232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154940</xdr:rowOff>
    </xdr:from>
    <xdr:to>
      <xdr:col>41</xdr:col>
      <xdr:colOff>101600</xdr:colOff>
      <xdr:row>86</xdr:row>
      <xdr:rowOff>84455</xdr:rowOff>
    </xdr:to>
    <xdr:sp macro="" textlink="">
      <xdr:nvSpPr>
        <xdr:cNvPr id="369" name="楕円 368">
          <a:extLst>
            <a:ext uri="{FF2B5EF4-FFF2-40B4-BE49-F238E27FC236}">
              <a16:creationId xmlns:a16="http://schemas.microsoft.com/office/drawing/2014/main" id="{EB391EB2-95AC-46D2-B747-2C81AAB31C2B}"/>
            </a:ext>
          </a:extLst>
        </xdr:cNvPr>
        <xdr:cNvSpPr/>
      </xdr:nvSpPr>
      <xdr:spPr>
        <a:xfrm>
          <a:off x="6873240" y="1440434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33020</xdr:rowOff>
    </xdr:from>
    <xdr:to>
      <xdr:col>45</xdr:col>
      <xdr:colOff>177800</xdr:colOff>
      <xdr:row>86</xdr:row>
      <xdr:rowOff>33655</xdr:rowOff>
    </xdr:to>
    <xdr:cxnSp macro="">
      <xdr:nvCxnSpPr>
        <xdr:cNvPr id="370" name="直線コネクタ 369">
          <a:extLst>
            <a:ext uri="{FF2B5EF4-FFF2-40B4-BE49-F238E27FC236}">
              <a16:creationId xmlns:a16="http://schemas.microsoft.com/office/drawing/2014/main" id="{6523D588-AB10-45B3-8C51-5BD4A70B4DD9}"/>
            </a:ext>
          </a:extLst>
        </xdr:cNvPr>
        <xdr:cNvCxnSpPr/>
      </xdr:nvCxnSpPr>
      <xdr:spPr>
        <a:xfrm flipV="1">
          <a:off x="6924040" y="14450060"/>
          <a:ext cx="78994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154940</xdr:rowOff>
    </xdr:from>
    <xdr:to>
      <xdr:col>36</xdr:col>
      <xdr:colOff>165100</xdr:colOff>
      <xdr:row>86</xdr:row>
      <xdr:rowOff>85090</xdr:rowOff>
    </xdr:to>
    <xdr:sp macro="" textlink="">
      <xdr:nvSpPr>
        <xdr:cNvPr id="371" name="楕円 370">
          <a:extLst>
            <a:ext uri="{FF2B5EF4-FFF2-40B4-BE49-F238E27FC236}">
              <a16:creationId xmlns:a16="http://schemas.microsoft.com/office/drawing/2014/main" id="{6C178D30-C285-4404-B8A2-1E6E3527FB45}"/>
            </a:ext>
          </a:extLst>
        </xdr:cNvPr>
        <xdr:cNvSpPr/>
      </xdr:nvSpPr>
      <xdr:spPr>
        <a:xfrm>
          <a:off x="6098540" y="14404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33655</xdr:rowOff>
    </xdr:from>
    <xdr:to>
      <xdr:col>41</xdr:col>
      <xdr:colOff>50800</xdr:colOff>
      <xdr:row>86</xdr:row>
      <xdr:rowOff>34290</xdr:rowOff>
    </xdr:to>
    <xdr:cxnSp macro="">
      <xdr:nvCxnSpPr>
        <xdr:cNvPr id="372" name="直線コネクタ 371">
          <a:extLst>
            <a:ext uri="{FF2B5EF4-FFF2-40B4-BE49-F238E27FC236}">
              <a16:creationId xmlns:a16="http://schemas.microsoft.com/office/drawing/2014/main" id="{411B965A-D91D-46CA-B829-1B1867B7A7A1}"/>
            </a:ext>
          </a:extLst>
        </xdr:cNvPr>
        <xdr:cNvCxnSpPr/>
      </xdr:nvCxnSpPr>
      <xdr:spPr>
        <a:xfrm flipV="1">
          <a:off x="6149340" y="14450695"/>
          <a:ext cx="7747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66040</xdr:rowOff>
    </xdr:from>
    <xdr:ext cx="469900" cy="257175"/>
    <xdr:sp macro="" textlink="">
      <xdr:nvSpPr>
        <xdr:cNvPr id="373" name="n_1aveValue【公営住宅】&#10;一人当たり面積">
          <a:extLst>
            <a:ext uri="{FF2B5EF4-FFF2-40B4-BE49-F238E27FC236}">
              <a16:creationId xmlns:a16="http://schemas.microsoft.com/office/drawing/2014/main" id="{DA89A17F-8A9F-48E8-882F-2E7EE18B61E1}"/>
            </a:ext>
          </a:extLst>
        </xdr:cNvPr>
        <xdr:cNvSpPr txBox="1"/>
      </xdr:nvSpPr>
      <xdr:spPr>
        <a:xfrm>
          <a:off x="8271510" y="139801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0.753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67945</xdr:rowOff>
    </xdr:from>
    <xdr:ext cx="467995" cy="258445"/>
    <xdr:sp macro="" textlink="">
      <xdr:nvSpPr>
        <xdr:cNvPr id="374" name="n_2aveValue【公営住宅】&#10;一人当たり面積">
          <a:extLst>
            <a:ext uri="{FF2B5EF4-FFF2-40B4-BE49-F238E27FC236}">
              <a16:creationId xmlns:a16="http://schemas.microsoft.com/office/drawing/2014/main" id="{BB4D0302-3BEC-41A9-AD70-5FE2E6F08BE5}"/>
            </a:ext>
          </a:extLst>
        </xdr:cNvPr>
        <xdr:cNvSpPr txBox="1"/>
      </xdr:nvSpPr>
      <xdr:spPr>
        <a:xfrm>
          <a:off x="7509510" y="1398206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77470</xdr:rowOff>
    </xdr:from>
    <xdr:ext cx="467995" cy="257175"/>
    <xdr:sp macro="" textlink="">
      <xdr:nvSpPr>
        <xdr:cNvPr id="375" name="n_3aveValue【公営住宅】&#10;一人当たり面積">
          <a:extLst>
            <a:ext uri="{FF2B5EF4-FFF2-40B4-BE49-F238E27FC236}">
              <a16:creationId xmlns:a16="http://schemas.microsoft.com/office/drawing/2014/main" id="{FE69D63C-B56A-406E-AEB2-CBCF586A78BB}"/>
            </a:ext>
          </a:extLst>
        </xdr:cNvPr>
        <xdr:cNvSpPr txBox="1"/>
      </xdr:nvSpPr>
      <xdr:spPr>
        <a:xfrm>
          <a:off x="6711950" y="139915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0.723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57150</xdr:rowOff>
    </xdr:from>
    <xdr:ext cx="467995" cy="259080"/>
    <xdr:sp macro="" textlink="">
      <xdr:nvSpPr>
        <xdr:cNvPr id="376" name="n_4aveValue【公営住宅】&#10;一人当たり面積">
          <a:extLst>
            <a:ext uri="{FF2B5EF4-FFF2-40B4-BE49-F238E27FC236}">
              <a16:creationId xmlns:a16="http://schemas.microsoft.com/office/drawing/2014/main" id="{C682F4C4-3C31-4C3F-94EA-15914A906EE2}"/>
            </a:ext>
          </a:extLst>
        </xdr:cNvPr>
        <xdr:cNvSpPr txBox="1"/>
      </xdr:nvSpPr>
      <xdr:spPr>
        <a:xfrm>
          <a:off x="5937250" y="139712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0.777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74930</xdr:rowOff>
    </xdr:from>
    <xdr:ext cx="469900" cy="257175"/>
    <xdr:sp macro="" textlink="">
      <xdr:nvSpPr>
        <xdr:cNvPr id="377" name="n_1mainValue【公営住宅】&#10;一人当たり面積">
          <a:extLst>
            <a:ext uri="{FF2B5EF4-FFF2-40B4-BE49-F238E27FC236}">
              <a16:creationId xmlns:a16="http://schemas.microsoft.com/office/drawing/2014/main" id="{0A6BE548-F077-4D58-86E2-7520614736DB}"/>
            </a:ext>
          </a:extLst>
        </xdr:cNvPr>
        <xdr:cNvSpPr txBox="1"/>
      </xdr:nvSpPr>
      <xdr:spPr>
        <a:xfrm>
          <a:off x="8271510" y="144919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74930</xdr:rowOff>
    </xdr:from>
    <xdr:ext cx="467995" cy="257175"/>
    <xdr:sp macro="" textlink="">
      <xdr:nvSpPr>
        <xdr:cNvPr id="378" name="n_2mainValue【公営住宅】&#10;一人当たり面積">
          <a:extLst>
            <a:ext uri="{FF2B5EF4-FFF2-40B4-BE49-F238E27FC236}">
              <a16:creationId xmlns:a16="http://schemas.microsoft.com/office/drawing/2014/main" id="{C5EE0D03-6604-4DA3-B36D-64E7F5DE1BFA}"/>
            </a:ext>
          </a:extLst>
        </xdr:cNvPr>
        <xdr:cNvSpPr txBox="1"/>
      </xdr:nvSpPr>
      <xdr:spPr>
        <a:xfrm>
          <a:off x="7509510" y="144919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75565</xdr:rowOff>
    </xdr:from>
    <xdr:ext cx="467995" cy="257175"/>
    <xdr:sp macro="" textlink="">
      <xdr:nvSpPr>
        <xdr:cNvPr id="379" name="n_3mainValue【公営住宅】&#10;一人当たり面積">
          <a:extLst>
            <a:ext uri="{FF2B5EF4-FFF2-40B4-BE49-F238E27FC236}">
              <a16:creationId xmlns:a16="http://schemas.microsoft.com/office/drawing/2014/main" id="{AB09C036-AA4C-4EA7-A9CC-EEACC9D625CB}"/>
            </a:ext>
          </a:extLst>
        </xdr:cNvPr>
        <xdr:cNvSpPr txBox="1"/>
      </xdr:nvSpPr>
      <xdr:spPr>
        <a:xfrm>
          <a:off x="6711950" y="144926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76200</xdr:rowOff>
    </xdr:from>
    <xdr:ext cx="467995" cy="257175"/>
    <xdr:sp macro="" textlink="">
      <xdr:nvSpPr>
        <xdr:cNvPr id="380" name="n_4mainValue【公営住宅】&#10;一人当たり面積">
          <a:extLst>
            <a:ext uri="{FF2B5EF4-FFF2-40B4-BE49-F238E27FC236}">
              <a16:creationId xmlns:a16="http://schemas.microsoft.com/office/drawing/2014/main" id="{B6A9BB11-B741-4E2D-BBD9-837ED15D1898}"/>
            </a:ext>
          </a:extLst>
        </xdr:cNvPr>
        <xdr:cNvSpPr txBox="1"/>
      </xdr:nvSpPr>
      <xdr:spPr>
        <a:xfrm>
          <a:off x="5937250" y="144932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8E171D3C-AF9E-4AD5-ACD3-3D6EB1777ABD}"/>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187D2886-035A-443B-A2ED-466E441CE65E}"/>
            </a:ext>
          </a:extLst>
        </xdr:cNvPr>
        <xdr:cNvSpPr/>
      </xdr:nvSpPr>
      <xdr:spPr>
        <a:xfrm>
          <a:off x="79756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D938E88E-77FE-4B1D-82C3-95BCEB8E781A}"/>
            </a:ext>
          </a:extLst>
        </xdr:cNvPr>
        <xdr:cNvSpPr/>
      </xdr:nvSpPr>
      <xdr:spPr>
        <a:xfrm>
          <a:off x="79756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CD8218F6-7AE7-4E56-BF8C-19B7361762CB}"/>
            </a:ext>
          </a:extLst>
        </xdr:cNvPr>
        <xdr:cNvSpPr/>
      </xdr:nvSpPr>
      <xdr:spPr>
        <a:xfrm>
          <a:off x="167640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335DE0AE-6B37-4440-8F2E-619CAB47188F}"/>
            </a:ext>
          </a:extLst>
        </xdr:cNvPr>
        <xdr:cNvSpPr/>
      </xdr:nvSpPr>
      <xdr:spPr>
        <a:xfrm>
          <a:off x="167640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B1EEA647-1406-4CAE-A74A-A0F3990CCE42}"/>
            </a:ext>
          </a:extLst>
        </xdr:cNvPr>
        <xdr:cNvSpPr/>
      </xdr:nvSpPr>
      <xdr:spPr>
        <a:xfrm>
          <a:off x="268224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27245EA6-8C82-47E4-9FD9-05284AC3A89B}"/>
            </a:ext>
          </a:extLst>
        </xdr:cNvPr>
        <xdr:cNvSpPr/>
      </xdr:nvSpPr>
      <xdr:spPr>
        <a:xfrm>
          <a:off x="268224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7C7BE477-8A4A-4187-AB6D-80F8B34222A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9C1166E-7A72-470C-8F50-A1F11B072B6E}"/>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28CB2925-0E02-4BCA-93D0-624C4A17F76D}"/>
            </a:ext>
          </a:extLst>
        </xdr:cNvPr>
        <xdr:cNvSpPr/>
      </xdr:nvSpPr>
      <xdr:spPr>
        <a:xfrm>
          <a:off x="593090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C567CE07-37E8-491E-818C-FF9CA49ED83A}"/>
            </a:ext>
          </a:extLst>
        </xdr:cNvPr>
        <xdr:cNvSpPr/>
      </xdr:nvSpPr>
      <xdr:spPr>
        <a:xfrm>
          <a:off x="593090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1B3E17A5-3E65-4371-8EA4-A38B6B522534}"/>
            </a:ext>
          </a:extLst>
        </xdr:cNvPr>
        <xdr:cNvSpPr/>
      </xdr:nvSpPr>
      <xdr:spPr>
        <a:xfrm>
          <a:off x="683260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C2874EAC-45AB-4626-89ED-31F276C9B507}"/>
            </a:ext>
          </a:extLst>
        </xdr:cNvPr>
        <xdr:cNvSpPr/>
      </xdr:nvSpPr>
      <xdr:spPr>
        <a:xfrm>
          <a:off x="683260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8EF1A27A-EB8C-49D9-8591-6588A67E6F44}"/>
            </a:ext>
          </a:extLst>
        </xdr:cNvPr>
        <xdr:cNvSpPr/>
      </xdr:nvSpPr>
      <xdr:spPr>
        <a:xfrm>
          <a:off x="783844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A402F47B-72FE-4C2C-8EFE-2F32017A92D5}"/>
            </a:ext>
          </a:extLst>
        </xdr:cNvPr>
        <xdr:cNvSpPr/>
      </xdr:nvSpPr>
      <xdr:spPr>
        <a:xfrm>
          <a:off x="783844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CA2995FA-0E12-4586-A270-818327347DC7}"/>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AFD542F3-12E1-4882-91CA-5E288B72F74E}"/>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6E2F8E4A-791B-44AC-97B6-170AE7AB7433}"/>
            </a:ext>
          </a:extLst>
        </xdr:cNvPr>
        <xdr:cNvSpPr/>
      </xdr:nvSpPr>
      <xdr:spPr>
        <a:xfrm>
          <a:off x="1106424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35E349AA-C0FA-44DA-AD5E-FC2011964748}"/>
            </a:ext>
          </a:extLst>
        </xdr:cNvPr>
        <xdr:cNvSpPr/>
      </xdr:nvSpPr>
      <xdr:spPr>
        <a:xfrm>
          <a:off x="1106424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1A19D720-4BA2-41F6-89EF-0506429A3FFE}"/>
            </a:ext>
          </a:extLst>
        </xdr:cNvPr>
        <xdr:cNvSpPr/>
      </xdr:nvSpPr>
      <xdr:spPr>
        <a:xfrm>
          <a:off x="1196594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42F1C0D2-C97E-4083-96D0-2884D5659CF8}"/>
            </a:ext>
          </a:extLst>
        </xdr:cNvPr>
        <xdr:cNvSpPr/>
      </xdr:nvSpPr>
      <xdr:spPr>
        <a:xfrm>
          <a:off x="1196594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1366C834-1542-4B99-83CD-0551DB031098}"/>
            </a:ext>
          </a:extLst>
        </xdr:cNvPr>
        <xdr:cNvSpPr/>
      </xdr:nvSpPr>
      <xdr:spPr>
        <a:xfrm>
          <a:off x="1297178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3DA106BE-D647-4909-B8FD-E0833B003FBE}"/>
            </a:ext>
          </a:extLst>
        </xdr:cNvPr>
        <xdr:cNvSpPr/>
      </xdr:nvSpPr>
      <xdr:spPr>
        <a:xfrm>
          <a:off x="1297178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4F37F400-3899-4FD4-9110-189C3F81E9FB}"/>
            </a:ext>
          </a:extLst>
        </xdr:cNvPr>
        <xdr:cNvSpPr/>
      </xdr:nvSpPr>
      <xdr:spPr>
        <a:xfrm>
          <a:off x="10960100" y="5215890"/>
          <a:ext cx="41529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405" name="テキスト ボックス 404">
          <a:extLst>
            <a:ext uri="{FF2B5EF4-FFF2-40B4-BE49-F238E27FC236}">
              <a16:creationId xmlns:a16="http://schemas.microsoft.com/office/drawing/2014/main" id="{DA5B073A-0FCE-4341-BBC3-5CA6D4B034CF}"/>
            </a:ext>
          </a:extLst>
        </xdr:cNvPr>
        <xdr:cNvSpPr txBox="1"/>
      </xdr:nvSpPr>
      <xdr:spPr>
        <a:xfrm>
          <a:off x="10922000" y="50292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29A6D029-6FC9-48DD-918B-F250C6584A23}"/>
            </a:ext>
          </a:extLst>
        </xdr:cNvPr>
        <xdr:cNvCxnSpPr/>
      </xdr:nvCxnSpPr>
      <xdr:spPr>
        <a:xfrm>
          <a:off x="10960100" y="745236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5455" cy="259080"/>
    <xdr:sp macro="" textlink="">
      <xdr:nvSpPr>
        <xdr:cNvPr id="407" name="テキスト ボックス 406">
          <a:extLst>
            <a:ext uri="{FF2B5EF4-FFF2-40B4-BE49-F238E27FC236}">
              <a16:creationId xmlns:a16="http://schemas.microsoft.com/office/drawing/2014/main" id="{DE7DA4B4-C377-41F0-ABA5-568F341FEB6F}"/>
            </a:ext>
          </a:extLst>
        </xdr:cNvPr>
        <xdr:cNvSpPr txBox="1"/>
      </xdr:nvSpPr>
      <xdr:spPr>
        <a:xfrm>
          <a:off x="10561320" y="73139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FEC209A0-90F1-431B-8DF3-DC93C2F3CBD5}"/>
            </a:ext>
          </a:extLst>
        </xdr:cNvPr>
        <xdr:cNvCxnSpPr/>
      </xdr:nvCxnSpPr>
      <xdr:spPr>
        <a:xfrm>
          <a:off x="10960100" y="707898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5455" cy="259080"/>
    <xdr:sp macro="" textlink="">
      <xdr:nvSpPr>
        <xdr:cNvPr id="409" name="テキスト ボックス 408">
          <a:extLst>
            <a:ext uri="{FF2B5EF4-FFF2-40B4-BE49-F238E27FC236}">
              <a16:creationId xmlns:a16="http://schemas.microsoft.com/office/drawing/2014/main" id="{D771D42E-E856-4437-9861-898A365A5441}"/>
            </a:ext>
          </a:extLst>
        </xdr:cNvPr>
        <xdr:cNvSpPr txBox="1"/>
      </xdr:nvSpPr>
      <xdr:spPr>
        <a:xfrm>
          <a:off x="10561320" y="69405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1ED043D0-8D96-4F85-AD50-81D2DFB086F0}"/>
            </a:ext>
          </a:extLst>
        </xdr:cNvPr>
        <xdr:cNvCxnSpPr/>
      </xdr:nvCxnSpPr>
      <xdr:spPr>
        <a:xfrm>
          <a:off x="10960100" y="670560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175"/>
    <xdr:sp macro="" textlink="">
      <xdr:nvSpPr>
        <xdr:cNvPr id="411" name="テキスト ボックス 410">
          <a:extLst>
            <a:ext uri="{FF2B5EF4-FFF2-40B4-BE49-F238E27FC236}">
              <a16:creationId xmlns:a16="http://schemas.microsoft.com/office/drawing/2014/main" id="{9F56D32C-0786-40E2-A656-CC8EF9630FF3}"/>
            </a:ext>
          </a:extLst>
        </xdr:cNvPr>
        <xdr:cNvSpPr txBox="1"/>
      </xdr:nvSpPr>
      <xdr:spPr>
        <a:xfrm>
          <a:off x="10602595" y="65671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2DD64B77-0472-4C11-8C6E-139904B3E4CD}"/>
            </a:ext>
          </a:extLst>
        </xdr:cNvPr>
        <xdr:cNvCxnSpPr/>
      </xdr:nvCxnSpPr>
      <xdr:spPr>
        <a:xfrm>
          <a:off x="10960100" y="633603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13" name="テキスト ボックス 412">
          <a:extLst>
            <a:ext uri="{FF2B5EF4-FFF2-40B4-BE49-F238E27FC236}">
              <a16:creationId xmlns:a16="http://schemas.microsoft.com/office/drawing/2014/main" id="{17D95834-B179-445B-ABEA-94B6A31B116A}"/>
            </a:ext>
          </a:extLst>
        </xdr:cNvPr>
        <xdr:cNvSpPr txBox="1"/>
      </xdr:nvSpPr>
      <xdr:spPr>
        <a:xfrm>
          <a:off x="10602595" y="61976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40378FC3-ECE3-465F-9E18-06949C916813}"/>
            </a:ext>
          </a:extLst>
        </xdr:cNvPr>
        <xdr:cNvCxnSpPr/>
      </xdr:nvCxnSpPr>
      <xdr:spPr>
        <a:xfrm>
          <a:off x="10960100" y="596265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15" name="テキスト ボックス 414">
          <a:extLst>
            <a:ext uri="{FF2B5EF4-FFF2-40B4-BE49-F238E27FC236}">
              <a16:creationId xmlns:a16="http://schemas.microsoft.com/office/drawing/2014/main" id="{DEBAE952-1BA8-4A38-8697-D9FE03388115}"/>
            </a:ext>
          </a:extLst>
        </xdr:cNvPr>
        <xdr:cNvSpPr txBox="1"/>
      </xdr:nvSpPr>
      <xdr:spPr>
        <a:xfrm>
          <a:off x="10602595" y="58242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AA76D42B-5AC2-4A53-8791-8450A2210634}"/>
            </a:ext>
          </a:extLst>
        </xdr:cNvPr>
        <xdr:cNvCxnSpPr/>
      </xdr:nvCxnSpPr>
      <xdr:spPr>
        <a:xfrm>
          <a:off x="10960100" y="558927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175"/>
    <xdr:sp macro="" textlink="">
      <xdr:nvSpPr>
        <xdr:cNvPr id="417" name="テキスト ボックス 416">
          <a:extLst>
            <a:ext uri="{FF2B5EF4-FFF2-40B4-BE49-F238E27FC236}">
              <a16:creationId xmlns:a16="http://schemas.microsoft.com/office/drawing/2014/main" id="{CDC1C3E5-A28A-4EAC-91C4-2C953E2BDD94}"/>
            </a:ext>
          </a:extLst>
        </xdr:cNvPr>
        <xdr:cNvSpPr txBox="1"/>
      </xdr:nvSpPr>
      <xdr:spPr>
        <a:xfrm>
          <a:off x="10602595" y="54508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F3A5EBB8-7338-419A-A3A0-8BFB10310D97}"/>
            </a:ext>
          </a:extLst>
        </xdr:cNvPr>
        <xdr:cNvCxnSpPr/>
      </xdr:nvCxnSpPr>
      <xdr:spPr>
        <a:xfrm>
          <a:off x="10960100" y="521589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185" cy="259080"/>
    <xdr:sp macro="" textlink="">
      <xdr:nvSpPr>
        <xdr:cNvPr id="419" name="テキスト ボックス 418">
          <a:extLst>
            <a:ext uri="{FF2B5EF4-FFF2-40B4-BE49-F238E27FC236}">
              <a16:creationId xmlns:a16="http://schemas.microsoft.com/office/drawing/2014/main" id="{451B9F26-5A7F-4506-93A3-0F4E7E7427AC}"/>
            </a:ext>
          </a:extLst>
        </xdr:cNvPr>
        <xdr:cNvSpPr txBox="1"/>
      </xdr:nvSpPr>
      <xdr:spPr>
        <a:xfrm>
          <a:off x="10666730" y="50774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D0BE91D7-3F2C-4AE9-8167-14542A64073B}"/>
            </a:ext>
          </a:extLst>
        </xdr:cNvPr>
        <xdr:cNvSpPr/>
      </xdr:nvSpPr>
      <xdr:spPr>
        <a:xfrm>
          <a:off x="10960100" y="5215890"/>
          <a:ext cx="41529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140970</xdr:rowOff>
    </xdr:from>
    <xdr:to>
      <xdr:col>85</xdr:col>
      <xdr:colOff>126365</xdr:colOff>
      <xdr:row>42</xdr:row>
      <xdr:rowOff>38100</xdr:rowOff>
    </xdr:to>
    <xdr:cxnSp macro="">
      <xdr:nvCxnSpPr>
        <xdr:cNvPr id="421" name="直線コネクタ 420">
          <a:extLst>
            <a:ext uri="{FF2B5EF4-FFF2-40B4-BE49-F238E27FC236}">
              <a16:creationId xmlns:a16="http://schemas.microsoft.com/office/drawing/2014/main" id="{3950DDA5-18AA-4F6B-A7A3-43FBB7527AFF}"/>
            </a:ext>
          </a:extLst>
        </xdr:cNvPr>
        <xdr:cNvCxnSpPr/>
      </xdr:nvCxnSpPr>
      <xdr:spPr>
        <a:xfrm flipV="1">
          <a:off x="14375765" y="5673090"/>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41910</xdr:rowOff>
    </xdr:from>
    <xdr:ext cx="469900" cy="257175"/>
    <xdr:sp macro="" textlink="">
      <xdr:nvSpPr>
        <xdr:cNvPr id="422" name="【認定こども園・幼稚園・保育所】&#10;有形固定資産減価償却率最小値テキスト">
          <a:extLst>
            <a:ext uri="{FF2B5EF4-FFF2-40B4-BE49-F238E27FC236}">
              <a16:creationId xmlns:a16="http://schemas.microsoft.com/office/drawing/2014/main" id="{A1317111-F357-4883-A33B-9F6071F216B8}"/>
            </a:ext>
          </a:extLst>
        </xdr:cNvPr>
        <xdr:cNvSpPr txBox="1"/>
      </xdr:nvSpPr>
      <xdr:spPr>
        <a:xfrm>
          <a:off x="14414500" y="70827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id="{987739A1-A91D-4C02-BACC-996E33CF38BA}"/>
            </a:ext>
          </a:extLst>
        </xdr:cNvPr>
        <xdr:cNvCxnSpPr/>
      </xdr:nvCxnSpPr>
      <xdr:spPr>
        <a:xfrm>
          <a:off x="14287500" y="707898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87630</xdr:rowOff>
    </xdr:from>
    <xdr:ext cx="405130" cy="257175"/>
    <xdr:sp macro="" textlink="">
      <xdr:nvSpPr>
        <xdr:cNvPr id="424" name="【認定こども園・幼稚園・保育所】&#10;有形固定資産減価償却率最大値テキスト">
          <a:extLst>
            <a:ext uri="{FF2B5EF4-FFF2-40B4-BE49-F238E27FC236}">
              <a16:creationId xmlns:a16="http://schemas.microsoft.com/office/drawing/2014/main" id="{2F062CC1-79F7-4DC5-919B-FB1DF48387C1}"/>
            </a:ext>
          </a:extLst>
        </xdr:cNvPr>
        <xdr:cNvSpPr txBox="1"/>
      </xdr:nvSpPr>
      <xdr:spPr>
        <a:xfrm>
          <a:off x="14414500" y="54521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a:extLst>
            <a:ext uri="{FF2B5EF4-FFF2-40B4-BE49-F238E27FC236}">
              <a16:creationId xmlns:a16="http://schemas.microsoft.com/office/drawing/2014/main" id="{6BA14962-1CB8-42ED-80E1-79A5972EEE57}"/>
            </a:ext>
          </a:extLst>
        </xdr:cNvPr>
        <xdr:cNvCxnSpPr/>
      </xdr:nvCxnSpPr>
      <xdr:spPr>
        <a:xfrm>
          <a:off x="14287500" y="56730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124460</xdr:rowOff>
    </xdr:from>
    <xdr:ext cx="405130" cy="259080"/>
    <xdr:sp macro="" textlink="">
      <xdr:nvSpPr>
        <xdr:cNvPr id="426" name="【認定こども園・幼稚園・保育所】&#10;有形固定資産減価償却率平均値テキスト">
          <a:extLst>
            <a:ext uri="{FF2B5EF4-FFF2-40B4-BE49-F238E27FC236}">
              <a16:creationId xmlns:a16="http://schemas.microsoft.com/office/drawing/2014/main" id="{CE80307E-D61B-4696-928F-092477E49616}"/>
            </a:ext>
          </a:extLst>
        </xdr:cNvPr>
        <xdr:cNvSpPr txBox="1"/>
      </xdr:nvSpPr>
      <xdr:spPr>
        <a:xfrm>
          <a:off x="14414500" y="59918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a:extLst>
            <a:ext uri="{FF2B5EF4-FFF2-40B4-BE49-F238E27FC236}">
              <a16:creationId xmlns:a16="http://schemas.microsoft.com/office/drawing/2014/main" id="{DD23D3D0-E079-42A5-ABD7-C1A77C4F4F41}"/>
            </a:ext>
          </a:extLst>
        </xdr:cNvPr>
        <xdr:cNvSpPr/>
      </xdr:nvSpPr>
      <xdr:spPr>
        <a:xfrm>
          <a:off x="14325600" y="61366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a:extLst>
            <a:ext uri="{FF2B5EF4-FFF2-40B4-BE49-F238E27FC236}">
              <a16:creationId xmlns:a16="http://schemas.microsoft.com/office/drawing/2014/main" id="{CA31453A-4265-49DA-B0B8-0B43DEA3EA0C}"/>
            </a:ext>
          </a:extLst>
        </xdr:cNvPr>
        <xdr:cNvSpPr/>
      </xdr:nvSpPr>
      <xdr:spPr>
        <a:xfrm>
          <a:off x="13578840" y="6138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a:extLst>
            <a:ext uri="{FF2B5EF4-FFF2-40B4-BE49-F238E27FC236}">
              <a16:creationId xmlns:a16="http://schemas.microsoft.com/office/drawing/2014/main" id="{AB43CBBC-09FF-450D-AA26-6759B935A24F}"/>
            </a:ext>
          </a:extLst>
        </xdr:cNvPr>
        <xdr:cNvSpPr/>
      </xdr:nvSpPr>
      <xdr:spPr>
        <a:xfrm>
          <a:off x="128041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a:extLst>
            <a:ext uri="{FF2B5EF4-FFF2-40B4-BE49-F238E27FC236}">
              <a16:creationId xmlns:a16="http://schemas.microsoft.com/office/drawing/2014/main" id="{6E3BE256-89C0-4941-8F40-B35F8C0B0789}"/>
            </a:ext>
          </a:extLst>
        </xdr:cNvPr>
        <xdr:cNvSpPr/>
      </xdr:nvSpPr>
      <xdr:spPr>
        <a:xfrm>
          <a:off x="12029440" y="62071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a:extLst>
            <a:ext uri="{FF2B5EF4-FFF2-40B4-BE49-F238E27FC236}">
              <a16:creationId xmlns:a16="http://schemas.microsoft.com/office/drawing/2014/main" id="{273A0B5B-65C5-40FC-8E50-CD4729FDE61F}"/>
            </a:ext>
          </a:extLst>
        </xdr:cNvPr>
        <xdr:cNvSpPr/>
      </xdr:nvSpPr>
      <xdr:spPr>
        <a:xfrm>
          <a:off x="11231880" y="617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2" name="テキスト ボックス 431">
          <a:extLst>
            <a:ext uri="{FF2B5EF4-FFF2-40B4-BE49-F238E27FC236}">
              <a16:creationId xmlns:a16="http://schemas.microsoft.com/office/drawing/2014/main" id="{CADC0C2C-6014-4952-9E23-09722DE0E1E0}"/>
            </a:ext>
          </a:extLst>
        </xdr:cNvPr>
        <xdr:cNvSpPr txBox="1"/>
      </xdr:nvSpPr>
      <xdr:spPr>
        <a:xfrm>
          <a:off x="1420876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3" name="テキスト ボックス 432">
          <a:extLst>
            <a:ext uri="{FF2B5EF4-FFF2-40B4-BE49-F238E27FC236}">
              <a16:creationId xmlns:a16="http://schemas.microsoft.com/office/drawing/2014/main" id="{B12506DD-244A-4783-93D7-A1C7162D2C6B}"/>
            </a:ext>
          </a:extLst>
        </xdr:cNvPr>
        <xdr:cNvSpPr txBox="1"/>
      </xdr:nvSpPr>
      <xdr:spPr>
        <a:xfrm>
          <a:off x="1346200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4" name="テキスト ボックス 433">
          <a:extLst>
            <a:ext uri="{FF2B5EF4-FFF2-40B4-BE49-F238E27FC236}">
              <a16:creationId xmlns:a16="http://schemas.microsoft.com/office/drawing/2014/main" id="{CE019B3D-AC13-4101-A6F1-CEAE6B0A1762}"/>
            </a:ext>
          </a:extLst>
        </xdr:cNvPr>
        <xdr:cNvSpPr txBox="1"/>
      </xdr:nvSpPr>
      <xdr:spPr>
        <a:xfrm>
          <a:off x="1268730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5" name="テキスト ボックス 434">
          <a:extLst>
            <a:ext uri="{FF2B5EF4-FFF2-40B4-BE49-F238E27FC236}">
              <a16:creationId xmlns:a16="http://schemas.microsoft.com/office/drawing/2014/main" id="{EFA3528A-D251-4943-BBF0-9CA005B5DD36}"/>
            </a:ext>
          </a:extLst>
        </xdr:cNvPr>
        <xdr:cNvSpPr txBox="1"/>
      </xdr:nvSpPr>
      <xdr:spPr>
        <a:xfrm>
          <a:off x="1190498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6" name="テキスト ボックス 435">
          <a:extLst>
            <a:ext uri="{FF2B5EF4-FFF2-40B4-BE49-F238E27FC236}">
              <a16:creationId xmlns:a16="http://schemas.microsoft.com/office/drawing/2014/main" id="{CC13062C-BB7B-451A-B422-10E07C28ECB3}"/>
            </a:ext>
          </a:extLst>
        </xdr:cNvPr>
        <xdr:cNvSpPr txBox="1"/>
      </xdr:nvSpPr>
      <xdr:spPr>
        <a:xfrm>
          <a:off x="1111504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39</xdr:row>
      <xdr:rowOff>59690</xdr:rowOff>
    </xdr:from>
    <xdr:to>
      <xdr:col>85</xdr:col>
      <xdr:colOff>177800</xdr:colOff>
      <xdr:row>39</xdr:row>
      <xdr:rowOff>161290</xdr:rowOff>
    </xdr:to>
    <xdr:sp macro="" textlink="">
      <xdr:nvSpPr>
        <xdr:cNvPr id="437" name="楕円 436">
          <a:extLst>
            <a:ext uri="{FF2B5EF4-FFF2-40B4-BE49-F238E27FC236}">
              <a16:creationId xmlns:a16="http://schemas.microsoft.com/office/drawing/2014/main" id="{069CC551-04F1-4A09-AE15-A8DE51C83590}"/>
            </a:ext>
          </a:extLst>
        </xdr:cNvPr>
        <xdr:cNvSpPr/>
      </xdr:nvSpPr>
      <xdr:spPr>
        <a:xfrm>
          <a:off x="14325600" y="659765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38100</xdr:rowOff>
    </xdr:from>
    <xdr:ext cx="405130" cy="259080"/>
    <xdr:sp macro="" textlink="">
      <xdr:nvSpPr>
        <xdr:cNvPr id="438" name="【認定こども園・幼稚園・保育所】&#10;有形固定資産減価償却率該当値テキスト">
          <a:extLst>
            <a:ext uri="{FF2B5EF4-FFF2-40B4-BE49-F238E27FC236}">
              <a16:creationId xmlns:a16="http://schemas.microsoft.com/office/drawing/2014/main" id="{FE1ABAD7-D9BB-4E3E-9E20-039CD79291A3}"/>
            </a:ext>
          </a:extLst>
        </xdr:cNvPr>
        <xdr:cNvSpPr txBox="1"/>
      </xdr:nvSpPr>
      <xdr:spPr>
        <a:xfrm>
          <a:off x="14414500" y="6576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15875</xdr:rowOff>
    </xdr:from>
    <xdr:to>
      <xdr:col>81</xdr:col>
      <xdr:colOff>101600</xdr:colOff>
      <xdr:row>39</xdr:row>
      <xdr:rowOff>117475</xdr:rowOff>
    </xdr:to>
    <xdr:sp macro="" textlink="">
      <xdr:nvSpPr>
        <xdr:cNvPr id="439" name="楕円 438">
          <a:extLst>
            <a:ext uri="{FF2B5EF4-FFF2-40B4-BE49-F238E27FC236}">
              <a16:creationId xmlns:a16="http://schemas.microsoft.com/office/drawing/2014/main" id="{C0654EE2-C237-4CCF-9B50-F5A19AD342AF}"/>
            </a:ext>
          </a:extLst>
        </xdr:cNvPr>
        <xdr:cNvSpPr/>
      </xdr:nvSpPr>
      <xdr:spPr>
        <a:xfrm>
          <a:off x="1357884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66675</xdr:rowOff>
    </xdr:from>
    <xdr:to>
      <xdr:col>85</xdr:col>
      <xdr:colOff>127000</xdr:colOff>
      <xdr:row>39</xdr:row>
      <xdr:rowOff>110490</xdr:rowOff>
    </xdr:to>
    <xdr:cxnSp macro="">
      <xdr:nvCxnSpPr>
        <xdr:cNvPr id="440" name="直線コネクタ 439">
          <a:extLst>
            <a:ext uri="{FF2B5EF4-FFF2-40B4-BE49-F238E27FC236}">
              <a16:creationId xmlns:a16="http://schemas.microsoft.com/office/drawing/2014/main" id="{21748A33-582C-43A5-A146-A87F124C8165}"/>
            </a:ext>
          </a:extLst>
        </xdr:cNvPr>
        <xdr:cNvCxnSpPr/>
      </xdr:nvCxnSpPr>
      <xdr:spPr>
        <a:xfrm>
          <a:off x="13629640" y="6604635"/>
          <a:ext cx="74676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97790</xdr:rowOff>
    </xdr:from>
    <xdr:to>
      <xdr:col>76</xdr:col>
      <xdr:colOff>165100</xdr:colOff>
      <xdr:row>40</xdr:row>
      <xdr:rowOff>27940</xdr:rowOff>
    </xdr:to>
    <xdr:sp macro="" textlink="">
      <xdr:nvSpPr>
        <xdr:cNvPr id="441" name="楕円 440">
          <a:extLst>
            <a:ext uri="{FF2B5EF4-FFF2-40B4-BE49-F238E27FC236}">
              <a16:creationId xmlns:a16="http://schemas.microsoft.com/office/drawing/2014/main" id="{F10CFF00-6401-416F-B81F-D9286E149584}"/>
            </a:ext>
          </a:extLst>
        </xdr:cNvPr>
        <xdr:cNvSpPr/>
      </xdr:nvSpPr>
      <xdr:spPr>
        <a:xfrm>
          <a:off x="12804140" y="6635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66675</xdr:rowOff>
    </xdr:from>
    <xdr:to>
      <xdr:col>81</xdr:col>
      <xdr:colOff>50800</xdr:colOff>
      <xdr:row>39</xdr:row>
      <xdr:rowOff>148590</xdr:rowOff>
    </xdr:to>
    <xdr:cxnSp macro="">
      <xdr:nvCxnSpPr>
        <xdr:cNvPr id="442" name="直線コネクタ 441">
          <a:extLst>
            <a:ext uri="{FF2B5EF4-FFF2-40B4-BE49-F238E27FC236}">
              <a16:creationId xmlns:a16="http://schemas.microsoft.com/office/drawing/2014/main" id="{01F56F01-6C86-45D4-A080-0A88E5E41926}"/>
            </a:ext>
          </a:extLst>
        </xdr:cNvPr>
        <xdr:cNvCxnSpPr/>
      </xdr:nvCxnSpPr>
      <xdr:spPr>
        <a:xfrm flipV="1">
          <a:off x="12854940" y="6604635"/>
          <a:ext cx="7747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50165</xdr:rowOff>
    </xdr:from>
    <xdr:to>
      <xdr:col>72</xdr:col>
      <xdr:colOff>38100</xdr:colOff>
      <xdr:row>39</xdr:row>
      <xdr:rowOff>151765</xdr:rowOff>
    </xdr:to>
    <xdr:sp macro="" textlink="">
      <xdr:nvSpPr>
        <xdr:cNvPr id="443" name="楕円 442">
          <a:extLst>
            <a:ext uri="{FF2B5EF4-FFF2-40B4-BE49-F238E27FC236}">
              <a16:creationId xmlns:a16="http://schemas.microsoft.com/office/drawing/2014/main" id="{41EA6372-9F05-4CA4-B114-62A9134B6251}"/>
            </a:ext>
          </a:extLst>
        </xdr:cNvPr>
        <xdr:cNvSpPr/>
      </xdr:nvSpPr>
      <xdr:spPr>
        <a:xfrm>
          <a:off x="12029440" y="65881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100965</xdr:rowOff>
    </xdr:from>
    <xdr:to>
      <xdr:col>76</xdr:col>
      <xdr:colOff>114300</xdr:colOff>
      <xdr:row>39</xdr:row>
      <xdr:rowOff>148590</xdr:rowOff>
    </xdr:to>
    <xdr:cxnSp macro="">
      <xdr:nvCxnSpPr>
        <xdr:cNvPr id="444" name="直線コネクタ 443">
          <a:extLst>
            <a:ext uri="{FF2B5EF4-FFF2-40B4-BE49-F238E27FC236}">
              <a16:creationId xmlns:a16="http://schemas.microsoft.com/office/drawing/2014/main" id="{FD1594D5-4D8B-481D-8376-09BAF4CD7817}"/>
            </a:ext>
          </a:extLst>
        </xdr:cNvPr>
        <xdr:cNvCxnSpPr/>
      </xdr:nvCxnSpPr>
      <xdr:spPr>
        <a:xfrm>
          <a:off x="12072620" y="6638925"/>
          <a:ext cx="78232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57785</xdr:rowOff>
    </xdr:from>
    <xdr:to>
      <xdr:col>67</xdr:col>
      <xdr:colOff>101600</xdr:colOff>
      <xdr:row>39</xdr:row>
      <xdr:rowOff>159385</xdr:rowOff>
    </xdr:to>
    <xdr:sp macro="" textlink="">
      <xdr:nvSpPr>
        <xdr:cNvPr id="445" name="楕円 444">
          <a:extLst>
            <a:ext uri="{FF2B5EF4-FFF2-40B4-BE49-F238E27FC236}">
              <a16:creationId xmlns:a16="http://schemas.microsoft.com/office/drawing/2014/main" id="{9730ED2F-62CF-4967-B054-DE1F96DF7DFB}"/>
            </a:ext>
          </a:extLst>
        </xdr:cNvPr>
        <xdr:cNvSpPr/>
      </xdr:nvSpPr>
      <xdr:spPr>
        <a:xfrm>
          <a:off x="1123188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100965</xdr:rowOff>
    </xdr:from>
    <xdr:to>
      <xdr:col>71</xdr:col>
      <xdr:colOff>177800</xdr:colOff>
      <xdr:row>39</xdr:row>
      <xdr:rowOff>109220</xdr:rowOff>
    </xdr:to>
    <xdr:cxnSp macro="">
      <xdr:nvCxnSpPr>
        <xdr:cNvPr id="446" name="直線コネクタ 445">
          <a:extLst>
            <a:ext uri="{FF2B5EF4-FFF2-40B4-BE49-F238E27FC236}">
              <a16:creationId xmlns:a16="http://schemas.microsoft.com/office/drawing/2014/main" id="{3AAE677A-9188-4A79-A30A-84D5056731A1}"/>
            </a:ext>
          </a:extLst>
        </xdr:cNvPr>
        <xdr:cNvCxnSpPr/>
      </xdr:nvCxnSpPr>
      <xdr:spPr>
        <a:xfrm flipV="1">
          <a:off x="11282680" y="6638925"/>
          <a:ext cx="78994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50165</xdr:rowOff>
    </xdr:from>
    <xdr:ext cx="405130" cy="259080"/>
    <xdr:sp macro="" textlink="">
      <xdr:nvSpPr>
        <xdr:cNvPr id="447" name="n_1aveValue【認定こども園・幼稚園・保育所】&#10;有形固定資産減価償却率">
          <a:extLst>
            <a:ext uri="{FF2B5EF4-FFF2-40B4-BE49-F238E27FC236}">
              <a16:creationId xmlns:a16="http://schemas.microsoft.com/office/drawing/2014/main" id="{1AAF51BC-56D4-49B0-9F89-65B0CD3E3C34}"/>
            </a:ext>
          </a:extLst>
        </xdr:cNvPr>
        <xdr:cNvSpPr txBox="1"/>
      </xdr:nvSpPr>
      <xdr:spPr>
        <a:xfrm>
          <a:off x="13437235" y="5917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74930</xdr:rowOff>
    </xdr:from>
    <xdr:ext cx="403225" cy="257175"/>
    <xdr:sp macro="" textlink="">
      <xdr:nvSpPr>
        <xdr:cNvPr id="448" name="n_2aveValue【認定こども園・幼稚園・保育所】&#10;有形固定資産減価償却率">
          <a:extLst>
            <a:ext uri="{FF2B5EF4-FFF2-40B4-BE49-F238E27FC236}">
              <a16:creationId xmlns:a16="http://schemas.microsoft.com/office/drawing/2014/main" id="{4B6B87C9-7B95-4E11-BC55-C345238D10E6}"/>
            </a:ext>
          </a:extLst>
        </xdr:cNvPr>
        <xdr:cNvSpPr txBox="1"/>
      </xdr:nvSpPr>
      <xdr:spPr>
        <a:xfrm>
          <a:off x="12675235" y="59423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122555</xdr:rowOff>
    </xdr:from>
    <xdr:ext cx="403225" cy="257175"/>
    <xdr:sp macro="" textlink="">
      <xdr:nvSpPr>
        <xdr:cNvPr id="449" name="n_3aveValue【認定こども園・幼稚園・保育所】&#10;有形固定資産減価償却率">
          <a:extLst>
            <a:ext uri="{FF2B5EF4-FFF2-40B4-BE49-F238E27FC236}">
              <a16:creationId xmlns:a16="http://schemas.microsoft.com/office/drawing/2014/main" id="{4EEB7503-79D5-4743-A3A8-C05F0453DD95}"/>
            </a:ext>
          </a:extLst>
        </xdr:cNvPr>
        <xdr:cNvSpPr txBox="1"/>
      </xdr:nvSpPr>
      <xdr:spPr>
        <a:xfrm>
          <a:off x="11900535" y="5989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90170</xdr:rowOff>
    </xdr:from>
    <xdr:ext cx="403225" cy="259080"/>
    <xdr:sp macro="" textlink="">
      <xdr:nvSpPr>
        <xdr:cNvPr id="450" name="n_4aveValue【認定こども園・幼稚園・保育所】&#10;有形固定資産減価償却率">
          <a:extLst>
            <a:ext uri="{FF2B5EF4-FFF2-40B4-BE49-F238E27FC236}">
              <a16:creationId xmlns:a16="http://schemas.microsoft.com/office/drawing/2014/main" id="{701CB105-846F-46F9-846F-98324F2D6834}"/>
            </a:ext>
          </a:extLst>
        </xdr:cNvPr>
        <xdr:cNvSpPr txBox="1"/>
      </xdr:nvSpPr>
      <xdr:spPr>
        <a:xfrm>
          <a:off x="11102975" y="59575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109220</xdr:rowOff>
    </xdr:from>
    <xdr:ext cx="405130" cy="257175"/>
    <xdr:sp macro="" textlink="">
      <xdr:nvSpPr>
        <xdr:cNvPr id="451" name="n_1mainValue【認定こども園・幼稚園・保育所】&#10;有形固定資産減価償却率">
          <a:extLst>
            <a:ext uri="{FF2B5EF4-FFF2-40B4-BE49-F238E27FC236}">
              <a16:creationId xmlns:a16="http://schemas.microsoft.com/office/drawing/2014/main" id="{12127C6E-7175-45F2-8CB0-30A159A96BC8}"/>
            </a:ext>
          </a:extLst>
        </xdr:cNvPr>
        <xdr:cNvSpPr txBox="1"/>
      </xdr:nvSpPr>
      <xdr:spPr>
        <a:xfrm>
          <a:off x="13437235" y="66471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19050</xdr:rowOff>
    </xdr:from>
    <xdr:ext cx="403225" cy="257175"/>
    <xdr:sp macro="" textlink="">
      <xdr:nvSpPr>
        <xdr:cNvPr id="452" name="n_2mainValue【認定こども園・幼稚園・保育所】&#10;有形固定資産減価償却率">
          <a:extLst>
            <a:ext uri="{FF2B5EF4-FFF2-40B4-BE49-F238E27FC236}">
              <a16:creationId xmlns:a16="http://schemas.microsoft.com/office/drawing/2014/main" id="{7608F541-2A65-42B2-BF08-860DED282703}"/>
            </a:ext>
          </a:extLst>
        </xdr:cNvPr>
        <xdr:cNvSpPr txBox="1"/>
      </xdr:nvSpPr>
      <xdr:spPr>
        <a:xfrm>
          <a:off x="12675235" y="67246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143510</xdr:rowOff>
    </xdr:from>
    <xdr:ext cx="403225" cy="257175"/>
    <xdr:sp macro="" textlink="">
      <xdr:nvSpPr>
        <xdr:cNvPr id="453" name="n_3mainValue【認定こども園・幼稚園・保育所】&#10;有形固定資産減価償却率">
          <a:extLst>
            <a:ext uri="{FF2B5EF4-FFF2-40B4-BE49-F238E27FC236}">
              <a16:creationId xmlns:a16="http://schemas.microsoft.com/office/drawing/2014/main" id="{01E38090-AB02-4F07-853A-A3226D9F35AB}"/>
            </a:ext>
          </a:extLst>
        </xdr:cNvPr>
        <xdr:cNvSpPr txBox="1"/>
      </xdr:nvSpPr>
      <xdr:spPr>
        <a:xfrm>
          <a:off x="11900535" y="66814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39</xdr:row>
      <xdr:rowOff>150495</xdr:rowOff>
    </xdr:from>
    <xdr:ext cx="403225" cy="259080"/>
    <xdr:sp macro="" textlink="">
      <xdr:nvSpPr>
        <xdr:cNvPr id="454" name="n_4mainValue【認定こども園・幼稚園・保育所】&#10;有形固定資産減価償却率">
          <a:extLst>
            <a:ext uri="{FF2B5EF4-FFF2-40B4-BE49-F238E27FC236}">
              <a16:creationId xmlns:a16="http://schemas.microsoft.com/office/drawing/2014/main" id="{DCC6D98F-2FEF-4DAF-B833-5795ED41CA4A}"/>
            </a:ext>
          </a:extLst>
        </xdr:cNvPr>
        <xdr:cNvSpPr txBox="1"/>
      </xdr:nvSpPr>
      <xdr:spPr>
        <a:xfrm>
          <a:off x="11102975" y="66884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33EF9693-C676-469B-B258-C885AEA37F86}"/>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679E57C6-32AB-4472-84F3-1679B59CD31B}"/>
            </a:ext>
          </a:extLst>
        </xdr:cNvPr>
        <xdr:cNvSpPr/>
      </xdr:nvSpPr>
      <xdr:spPr>
        <a:xfrm>
          <a:off x="1622044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51550E86-C855-4FF6-A92F-E6E7D3E9C803}"/>
            </a:ext>
          </a:extLst>
        </xdr:cNvPr>
        <xdr:cNvSpPr/>
      </xdr:nvSpPr>
      <xdr:spPr>
        <a:xfrm>
          <a:off x="1622044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A106D7F8-F302-4F08-8AF9-890B39D19FEE}"/>
            </a:ext>
          </a:extLst>
        </xdr:cNvPr>
        <xdr:cNvSpPr/>
      </xdr:nvSpPr>
      <xdr:spPr>
        <a:xfrm>
          <a:off x="1709928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28A01749-63A2-46F9-A50E-F815D1290826}"/>
            </a:ext>
          </a:extLst>
        </xdr:cNvPr>
        <xdr:cNvSpPr/>
      </xdr:nvSpPr>
      <xdr:spPr>
        <a:xfrm>
          <a:off x="1709928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AD72B098-A418-4535-AB3A-6348DC3B95BD}"/>
            </a:ext>
          </a:extLst>
        </xdr:cNvPr>
        <xdr:cNvSpPr/>
      </xdr:nvSpPr>
      <xdr:spPr>
        <a:xfrm>
          <a:off x="1810512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B9720D80-FA8E-47EE-8FF0-6A2A3CBDED43}"/>
            </a:ext>
          </a:extLst>
        </xdr:cNvPr>
        <xdr:cNvSpPr/>
      </xdr:nvSpPr>
      <xdr:spPr>
        <a:xfrm>
          <a:off x="1810512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DFDDB7BB-CA27-4359-A792-0E085B49FA2F}"/>
            </a:ext>
          </a:extLst>
        </xdr:cNvPr>
        <xdr:cNvSpPr/>
      </xdr:nvSpPr>
      <xdr:spPr>
        <a:xfrm>
          <a:off x="16093440" y="5215890"/>
          <a:ext cx="417576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463" name="テキスト ボックス 462">
          <a:extLst>
            <a:ext uri="{FF2B5EF4-FFF2-40B4-BE49-F238E27FC236}">
              <a16:creationId xmlns:a16="http://schemas.microsoft.com/office/drawing/2014/main" id="{87E70D9F-7A70-41C0-8F85-25BF8220F6D5}"/>
            </a:ext>
          </a:extLst>
        </xdr:cNvPr>
        <xdr:cNvSpPr txBox="1"/>
      </xdr:nvSpPr>
      <xdr:spPr>
        <a:xfrm>
          <a:off x="16078200" y="50292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66073119-8823-4BDA-81B6-013647B5ECF2}"/>
            </a:ext>
          </a:extLst>
        </xdr:cNvPr>
        <xdr:cNvCxnSpPr/>
      </xdr:nvCxnSpPr>
      <xdr:spPr>
        <a:xfrm>
          <a:off x="16093440" y="745236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50BEC6A9-4F07-4FAE-B4B7-F51EDC073BB1}"/>
            </a:ext>
          </a:extLst>
        </xdr:cNvPr>
        <xdr:cNvCxnSpPr/>
      </xdr:nvCxnSpPr>
      <xdr:spPr>
        <a:xfrm>
          <a:off x="16093440" y="700659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5455" cy="259080"/>
    <xdr:sp macro="" textlink="">
      <xdr:nvSpPr>
        <xdr:cNvPr id="466" name="テキスト ボックス 465">
          <a:extLst>
            <a:ext uri="{FF2B5EF4-FFF2-40B4-BE49-F238E27FC236}">
              <a16:creationId xmlns:a16="http://schemas.microsoft.com/office/drawing/2014/main" id="{37DA09C3-8202-41B9-8597-E04E0C5A7DE5}"/>
            </a:ext>
          </a:extLst>
        </xdr:cNvPr>
        <xdr:cNvSpPr txBox="1"/>
      </xdr:nvSpPr>
      <xdr:spPr>
        <a:xfrm>
          <a:off x="15694660" y="6868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AFCB1D7B-2F2A-4799-AD14-66FF3423B32B}"/>
            </a:ext>
          </a:extLst>
        </xdr:cNvPr>
        <xdr:cNvCxnSpPr/>
      </xdr:nvCxnSpPr>
      <xdr:spPr>
        <a:xfrm>
          <a:off x="16093440" y="655701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5455" cy="259080"/>
    <xdr:sp macro="" textlink="">
      <xdr:nvSpPr>
        <xdr:cNvPr id="468" name="テキスト ボックス 467">
          <a:extLst>
            <a:ext uri="{FF2B5EF4-FFF2-40B4-BE49-F238E27FC236}">
              <a16:creationId xmlns:a16="http://schemas.microsoft.com/office/drawing/2014/main" id="{6CCEF4AB-0433-49DB-9CEA-5D03DF08FF17}"/>
            </a:ext>
          </a:extLst>
        </xdr:cNvPr>
        <xdr:cNvSpPr txBox="1"/>
      </xdr:nvSpPr>
      <xdr:spPr>
        <a:xfrm>
          <a:off x="15694660" y="64185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332A5E72-A525-41F6-A53C-D3745BF261E6}"/>
            </a:ext>
          </a:extLst>
        </xdr:cNvPr>
        <xdr:cNvCxnSpPr/>
      </xdr:nvCxnSpPr>
      <xdr:spPr>
        <a:xfrm>
          <a:off x="16093440" y="611124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5455" cy="259080"/>
    <xdr:sp macro="" textlink="">
      <xdr:nvSpPr>
        <xdr:cNvPr id="470" name="テキスト ボックス 469">
          <a:extLst>
            <a:ext uri="{FF2B5EF4-FFF2-40B4-BE49-F238E27FC236}">
              <a16:creationId xmlns:a16="http://schemas.microsoft.com/office/drawing/2014/main" id="{A7E49062-B0BD-40FC-80B8-3D89E6410FD4}"/>
            </a:ext>
          </a:extLst>
        </xdr:cNvPr>
        <xdr:cNvSpPr txBox="1"/>
      </xdr:nvSpPr>
      <xdr:spPr>
        <a:xfrm>
          <a:off x="15694660" y="59728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94525000-BA7C-4A6B-A084-345FC26878EB}"/>
            </a:ext>
          </a:extLst>
        </xdr:cNvPr>
        <xdr:cNvCxnSpPr/>
      </xdr:nvCxnSpPr>
      <xdr:spPr>
        <a:xfrm>
          <a:off x="16093440" y="566547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5455" cy="259080"/>
    <xdr:sp macro="" textlink="">
      <xdr:nvSpPr>
        <xdr:cNvPr id="472" name="テキスト ボックス 471">
          <a:extLst>
            <a:ext uri="{FF2B5EF4-FFF2-40B4-BE49-F238E27FC236}">
              <a16:creationId xmlns:a16="http://schemas.microsoft.com/office/drawing/2014/main" id="{167142B4-6831-42FF-84B8-A338A78CEA75}"/>
            </a:ext>
          </a:extLst>
        </xdr:cNvPr>
        <xdr:cNvSpPr txBox="1"/>
      </xdr:nvSpPr>
      <xdr:spPr>
        <a:xfrm>
          <a:off x="15694660" y="55270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240BA5EF-37ED-4A58-8EA7-8E639A98A8CC}"/>
            </a:ext>
          </a:extLst>
        </xdr:cNvPr>
        <xdr:cNvCxnSpPr/>
      </xdr:nvCxnSpPr>
      <xdr:spPr>
        <a:xfrm>
          <a:off x="16093440" y="521589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5455" cy="259080"/>
    <xdr:sp macro="" textlink="">
      <xdr:nvSpPr>
        <xdr:cNvPr id="474" name="テキスト ボックス 473">
          <a:extLst>
            <a:ext uri="{FF2B5EF4-FFF2-40B4-BE49-F238E27FC236}">
              <a16:creationId xmlns:a16="http://schemas.microsoft.com/office/drawing/2014/main" id="{52E42816-BDD1-4B1B-AADF-902F83247C10}"/>
            </a:ext>
          </a:extLst>
        </xdr:cNvPr>
        <xdr:cNvSpPr txBox="1"/>
      </xdr:nvSpPr>
      <xdr:spPr>
        <a:xfrm>
          <a:off x="15694660" y="50774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34F60117-AC5C-4384-B6CA-93AAD477F22F}"/>
            </a:ext>
          </a:extLst>
        </xdr:cNvPr>
        <xdr:cNvSpPr/>
      </xdr:nvSpPr>
      <xdr:spPr>
        <a:xfrm>
          <a:off x="16093440" y="5215890"/>
          <a:ext cx="417576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73660</xdr:rowOff>
    </xdr:from>
    <xdr:to>
      <xdr:col>116</xdr:col>
      <xdr:colOff>62865</xdr:colOff>
      <xdr:row>41</xdr:row>
      <xdr:rowOff>106045</xdr:rowOff>
    </xdr:to>
    <xdr:cxnSp macro="">
      <xdr:nvCxnSpPr>
        <xdr:cNvPr id="476" name="直線コネクタ 475">
          <a:extLst>
            <a:ext uri="{FF2B5EF4-FFF2-40B4-BE49-F238E27FC236}">
              <a16:creationId xmlns:a16="http://schemas.microsoft.com/office/drawing/2014/main" id="{4F4D3185-7AB2-45EF-AC30-71FCB1872D93}"/>
            </a:ext>
          </a:extLst>
        </xdr:cNvPr>
        <xdr:cNvCxnSpPr/>
      </xdr:nvCxnSpPr>
      <xdr:spPr>
        <a:xfrm flipV="1">
          <a:off x="19509105" y="5773420"/>
          <a:ext cx="0" cy="1205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109855</xdr:rowOff>
    </xdr:from>
    <xdr:ext cx="469900" cy="257175"/>
    <xdr:sp macro="" textlink="">
      <xdr:nvSpPr>
        <xdr:cNvPr id="477" name="【認定こども園・幼稚園・保育所】&#10;一人当たり面積最小値テキスト">
          <a:extLst>
            <a:ext uri="{FF2B5EF4-FFF2-40B4-BE49-F238E27FC236}">
              <a16:creationId xmlns:a16="http://schemas.microsoft.com/office/drawing/2014/main" id="{57BA03A3-58F2-4A11-A4ED-B25EB23C9303}"/>
            </a:ext>
          </a:extLst>
        </xdr:cNvPr>
        <xdr:cNvSpPr txBox="1"/>
      </xdr:nvSpPr>
      <xdr:spPr>
        <a:xfrm>
          <a:off x="19547840" y="69830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106045</xdr:rowOff>
    </xdr:from>
    <xdr:to>
      <xdr:col>116</xdr:col>
      <xdr:colOff>152400</xdr:colOff>
      <xdr:row>41</xdr:row>
      <xdr:rowOff>106045</xdr:rowOff>
    </xdr:to>
    <xdr:cxnSp macro="">
      <xdr:nvCxnSpPr>
        <xdr:cNvPr id="478" name="直線コネクタ 477">
          <a:extLst>
            <a:ext uri="{FF2B5EF4-FFF2-40B4-BE49-F238E27FC236}">
              <a16:creationId xmlns:a16="http://schemas.microsoft.com/office/drawing/2014/main" id="{4DA524BB-3DFD-485B-B323-1BC2AB4A1D7B}"/>
            </a:ext>
          </a:extLst>
        </xdr:cNvPr>
        <xdr:cNvCxnSpPr/>
      </xdr:nvCxnSpPr>
      <xdr:spPr>
        <a:xfrm>
          <a:off x="19443700" y="697928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20320</xdr:rowOff>
    </xdr:from>
    <xdr:ext cx="469900" cy="257175"/>
    <xdr:sp macro="" textlink="">
      <xdr:nvSpPr>
        <xdr:cNvPr id="479" name="【認定こども園・幼稚園・保育所】&#10;一人当たり面積最大値テキスト">
          <a:extLst>
            <a:ext uri="{FF2B5EF4-FFF2-40B4-BE49-F238E27FC236}">
              <a16:creationId xmlns:a16="http://schemas.microsoft.com/office/drawing/2014/main" id="{1F95CB1D-1464-4611-86E1-E2AFE48833F5}"/>
            </a:ext>
          </a:extLst>
        </xdr:cNvPr>
        <xdr:cNvSpPr txBox="1"/>
      </xdr:nvSpPr>
      <xdr:spPr>
        <a:xfrm>
          <a:off x="19547840" y="55524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0.551</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73660</xdr:rowOff>
    </xdr:from>
    <xdr:to>
      <xdr:col>116</xdr:col>
      <xdr:colOff>152400</xdr:colOff>
      <xdr:row>34</xdr:row>
      <xdr:rowOff>73660</xdr:rowOff>
    </xdr:to>
    <xdr:cxnSp macro="">
      <xdr:nvCxnSpPr>
        <xdr:cNvPr id="480" name="直線コネクタ 479">
          <a:extLst>
            <a:ext uri="{FF2B5EF4-FFF2-40B4-BE49-F238E27FC236}">
              <a16:creationId xmlns:a16="http://schemas.microsoft.com/office/drawing/2014/main" id="{FC31CADE-CE3F-4937-924E-7E55A12BA0CD}"/>
            </a:ext>
          </a:extLst>
        </xdr:cNvPr>
        <xdr:cNvCxnSpPr/>
      </xdr:nvCxnSpPr>
      <xdr:spPr>
        <a:xfrm>
          <a:off x="19443700" y="577342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0</xdr:rowOff>
    </xdr:from>
    <xdr:ext cx="469900" cy="259080"/>
    <xdr:sp macro="" textlink="">
      <xdr:nvSpPr>
        <xdr:cNvPr id="481" name="【認定こども園・幼稚園・保育所】&#10;一人当たり面積平均値テキスト">
          <a:extLst>
            <a:ext uri="{FF2B5EF4-FFF2-40B4-BE49-F238E27FC236}">
              <a16:creationId xmlns:a16="http://schemas.microsoft.com/office/drawing/2014/main" id="{44BF2D67-0AC8-4E99-8E63-88C8A7BF1E7D}"/>
            </a:ext>
          </a:extLst>
        </xdr:cNvPr>
        <xdr:cNvSpPr txBox="1"/>
      </xdr:nvSpPr>
      <xdr:spPr>
        <a:xfrm>
          <a:off x="19547840" y="63703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148590</xdr:rowOff>
    </xdr:from>
    <xdr:to>
      <xdr:col>116</xdr:col>
      <xdr:colOff>114300</xdr:colOff>
      <xdr:row>39</xdr:row>
      <xdr:rowOff>78740</xdr:rowOff>
    </xdr:to>
    <xdr:sp macro="" textlink="">
      <xdr:nvSpPr>
        <xdr:cNvPr id="482" name="フローチャート: 判断 481">
          <a:extLst>
            <a:ext uri="{FF2B5EF4-FFF2-40B4-BE49-F238E27FC236}">
              <a16:creationId xmlns:a16="http://schemas.microsoft.com/office/drawing/2014/main" id="{0FD12C3B-AEBB-4C06-953A-79FA98EDA92B}"/>
            </a:ext>
          </a:extLst>
        </xdr:cNvPr>
        <xdr:cNvSpPr/>
      </xdr:nvSpPr>
      <xdr:spPr>
        <a:xfrm>
          <a:off x="19458940" y="6518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9525</xdr:rowOff>
    </xdr:from>
    <xdr:to>
      <xdr:col>112</xdr:col>
      <xdr:colOff>38100</xdr:colOff>
      <xdr:row>39</xdr:row>
      <xdr:rowOff>111125</xdr:rowOff>
    </xdr:to>
    <xdr:sp macro="" textlink="">
      <xdr:nvSpPr>
        <xdr:cNvPr id="483" name="フローチャート: 判断 482">
          <a:extLst>
            <a:ext uri="{FF2B5EF4-FFF2-40B4-BE49-F238E27FC236}">
              <a16:creationId xmlns:a16="http://schemas.microsoft.com/office/drawing/2014/main" id="{89D58557-B2CC-4DAE-88AC-8F335E6E3825}"/>
            </a:ext>
          </a:extLst>
        </xdr:cNvPr>
        <xdr:cNvSpPr/>
      </xdr:nvSpPr>
      <xdr:spPr>
        <a:xfrm>
          <a:off x="18735040" y="65474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6985</xdr:rowOff>
    </xdr:from>
    <xdr:to>
      <xdr:col>107</xdr:col>
      <xdr:colOff>101600</xdr:colOff>
      <xdr:row>39</xdr:row>
      <xdr:rowOff>109220</xdr:rowOff>
    </xdr:to>
    <xdr:sp macro="" textlink="">
      <xdr:nvSpPr>
        <xdr:cNvPr id="484" name="フローチャート: 判断 483">
          <a:extLst>
            <a:ext uri="{FF2B5EF4-FFF2-40B4-BE49-F238E27FC236}">
              <a16:creationId xmlns:a16="http://schemas.microsoft.com/office/drawing/2014/main" id="{9FFB6F48-3B10-4C22-8BCE-85E1B4788DFC}"/>
            </a:ext>
          </a:extLst>
        </xdr:cNvPr>
        <xdr:cNvSpPr/>
      </xdr:nvSpPr>
      <xdr:spPr>
        <a:xfrm>
          <a:off x="17937480" y="6544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18415</xdr:rowOff>
    </xdr:from>
    <xdr:to>
      <xdr:col>102</xdr:col>
      <xdr:colOff>165100</xdr:colOff>
      <xdr:row>39</xdr:row>
      <xdr:rowOff>120650</xdr:rowOff>
    </xdr:to>
    <xdr:sp macro="" textlink="">
      <xdr:nvSpPr>
        <xdr:cNvPr id="485" name="フローチャート: 判断 484">
          <a:extLst>
            <a:ext uri="{FF2B5EF4-FFF2-40B4-BE49-F238E27FC236}">
              <a16:creationId xmlns:a16="http://schemas.microsoft.com/office/drawing/2014/main" id="{8431306D-F132-49B5-956E-E1AE57BD13C3}"/>
            </a:ext>
          </a:extLst>
        </xdr:cNvPr>
        <xdr:cNvSpPr/>
      </xdr:nvSpPr>
      <xdr:spPr>
        <a:xfrm>
          <a:off x="17162780" y="6556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18415</xdr:rowOff>
    </xdr:from>
    <xdr:to>
      <xdr:col>98</xdr:col>
      <xdr:colOff>38100</xdr:colOff>
      <xdr:row>39</xdr:row>
      <xdr:rowOff>120650</xdr:rowOff>
    </xdr:to>
    <xdr:sp macro="" textlink="">
      <xdr:nvSpPr>
        <xdr:cNvPr id="486" name="フローチャート: 判断 485">
          <a:extLst>
            <a:ext uri="{FF2B5EF4-FFF2-40B4-BE49-F238E27FC236}">
              <a16:creationId xmlns:a16="http://schemas.microsoft.com/office/drawing/2014/main" id="{447F6317-DF2D-4D07-B483-96A81F4DD9EF}"/>
            </a:ext>
          </a:extLst>
        </xdr:cNvPr>
        <xdr:cNvSpPr/>
      </xdr:nvSpPr>
      <xdr:spPr>
        <a:xfrm>
          <a:off x="16388080" y="6556375"/>
          <a:ext cx="7874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7" name="テキスト ボックス 486">
          <a:extLst>
            <a:ext uri="{FF2B5EF4-FFF2-40B4-BE49-F238E27FC236}">
              <a16:creationId xmlns:a16="http://schemas.microsoft.com/office/drawing/2014/main" id="{261D9AF6-4A38-4E60-A0BD-8E6B24DABF31}"/>
            </a:ext>
          </a:extLst>
        </xdr:cNvPr>
        <xdr:cNvSpPr txBox="1"/>
      </xdr:nvSpPr>
      <xdr:spPr>
        <a:xfrm>
          <a:off x="1934210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8" name="テキスト ボックス 487">
          <a:extLst>
            <a:ext uri="{FF2B5EF4-FFF2-40B4-BE49-F238E27FC236}">
              <a16:creationId xmlns:a16="http://schemas.microsoft.com/office/drawing/2014/main" id="{EAF63D02-C3BC-4620-AEEF-BD15D9EAD3A6}"/>
            </a:ext>
          </a:extLst>
        </xdr:cNvPr>
        <xdr:cNvSpPr txBox="1"/>
      </xdr:nvSpPr>
      <xdr:spPr>
        <a:xfrm>
          <a:off x="1861058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9" name="テキスト ボックス 488">
          <a:extLst>
            <a:ext uri="{FF2B5EF4-FFF2-40B4-BE49-F238E27FC236}">
              <a16:creationId xmlns:a16="http://schemas.microsoft.com/office/drawing/2014/main" id="{325E7AC9-7C6B-4CF6-9915-A3FB501687E7}"/>
            </a:ext>
          </a:extLst>
        </xdr:cNvPr>
        <xdr:cNvSpPr txBox="1"/>
      </xdr:nvSpPr>
      <xdr:spPr>
        <a:xfrm>
          <a:off x="1782064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0" name="テキスト ボックス 489">
          <a:extLst>
            <a:ext uri="{FF2B5EF4-FFF2-40B4-BE49-F238E27FC236}">
              <a16:creationId xmlns:a16="http://schemas.microsoft.com/office/drawing/2014/main" id="{C363D14F-6896-4987-9373-CF026628F7CA}"/>
            </a:ext>
          </a:extLst>
        </xdr:cNvPr>
        <xdr:cNvSpPr txBox="1"/>
      </xdr:nvSpPr>
      <xdr:spPr>
        <a:xfrm>
          <a:off x="1704594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1" name="テキスト ボックス 490">
          <a:extLst>
            <a:ext uri="{FF2B5EF4-FFF2-40B4-BE49-F238E27FC236}">
              <a16:creationId xmlns:a16="http://schemas.microsoft.com/office/drawing/2014/main" id="{215B2C7C-2816-4B4B-BA64-5C753AB1C64A}"/>
            </a:ext>
          </a:extLst>
        </xdr:cNvPr>
        <xdr:cNvSpPr txBox="1"/>
      </xdr:nvSpPr>
      <xdr:spPr>
        <a:xfrm>
          <a:off x="1626362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492" name="楕円 491">
          <a:extLst>
            <a:ext uri="{FF2B5EF4-FFF2-40B4-BE49-F238E27FC236}">
              <a16:creationId xmlns:a16="http://schemas.microsoft.com/office/drawing/2014/main" id="{5AEBA8BA-4F04-4CDE-BF14-60996A1AABDD}"/>
            </a:ext>
          </a:extLst>
        </xdr:cNvPr>
        <xdr:cNvSpPr/>
      </xdr:nvSpPr>
      <xdr:spPr>
        <a:xfrm>
          <a:off x="1945894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26670</xdr:rowOff>
    </xdr:from>
    <xdr:ext cx="469900" cy="259080"/>
    <xdr:sp macro="" textlink="">
      <xdr:nvSpPr>
        <xdr:cNvPr id="493" name="【認定こども園・幼稚園・保育所】&#10;一人当たり面積該当値テキスト">
          <a:extLst>
            <a:ext uri="{FF2B5EF4-FFF2-40B4-BE49-F238E27FC236}">
              <a16:creationId xmlns:a16="http://schemas.microsoft.com/office/drawing/2014/main" id="{0A0DAF46-980A-41DD-88B5-78FEC56BBB50}"/>
            </a:ext>
          </a:extLst>
        </xdr:cNvPr>
        <xdr:cNvSpPr txBox="1"/>
      </xdr:nvSpPr>
      <xdr:spPr>
        <a:xfrm>
          <a:off x="19547840" y="6564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50800</xdr:rowOff>
    </xdr:from>
    <xdr:to>
      <xdr:col>112</xdr:col>
      <xdr:colOff>38100</xdr:colOff>
      <xdr:row>39</xdr:row>
      <xdr:rowOff>152400</xdr:rowOff>
    </xdr:to>
    <xdr:sp macro="" textlink="">
      <xdr:nvSpPr>
        <xdr:cNvPr id="494" name="楕円 493">
          <a:extLst>
            <a:ext uri="{FF2B5EF4-FFF2-40B4-BE49-F238E27FC236}">
              <a16:creationId xmlns:a16="http://schemas.microsoft.com/office/drawing/2014/main" id="{4A6E50AA-F1C0-4750-B2C6-BFC446A3623C}"/>
            </a:ext>
          </a:extLst>
        </xdr:cNvPr>
        <xdr:cNvSpPr/>
      </xdr:nvSpPr>
      <xdr:spPr>
        <a:xfrm>
          <a:off x="18735040" y="65887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99060</xdr:rowOff>
    </xdr:from>
    <xdr:to>
      <xdr:col>116</xdr:col>
      <xdr:colOff>63500</xdr:colOff>
      <xdr:row>39</xdr:row>
      <xdr:rowOff>101600</xdr:rowOff>
    </xdr:to>
    <xdr:cxnSp macro="">
      <xdr:nvCxnSpPr>
        <xdr:cNvPr id="495" name="直線コネクタ 494">
          <a:extLst>
            <a:ext uri="{FF2B5EF4-FFF2-40B4-BE49-F238E27FC236}">
              <a16:creationId xmlns:a16="http://schemas.microsoft.com/office/drawing/2014/main" id="{867CADA1-D5FA-4B67-A150-913772B47D53}"/>
            </a:ext>
          </a:extLst>
        </xdr:cNvPr>
        <xdr:cNvCxnSpPr/>
      </xdr:nvCxnSpPr>
      <xdr:spPr>
        <a:xfrm flipV="1">
          <a:off x="18778220" y="6637020"/>
          <a:ext cx="73152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55245</xdr:rowOff>
    </xdr:from>
    <xdr:to>
      <xdr:col>107</xdr:col>
      <xdr:colOff>101600</xdr:colOff>
      <xdr:row>39</xdr:row>
      <xdr:rowOff>156845</xdr:rowOff>
    </xdr:to>
    <xdr:sp macro="" textlink="">
      <xdr:nvSpPr>
        <xdr:cNvPr id="496" name="楕円 495">
          <a:extLst>
            <a:ext uri="{FF2B5EF4-FFF2-40B4-BE49-F238E27FC236}">
              <a16:creationId xmlns:a16="http://schemas.microsoft.com/office/drawing/2014/main" id="{AA1BD5B3-80B5-455D-A133-73EB80C2BBDD}"/>
            </a:ext>
          </a:extLst>
        </xdr:cNvPr>
        <xdr:cNvSpPr/>
      </xdr:nvSpPr>
      <xdr:spPr>
        <a:xfrm>
          <a:off x="17937480" y="65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101600</xdr:rowOff>
    </xdr:from>
    <xdr:to>
      <xdr:col>111</xdr:col>
      <xdr:colOff>177800</xdr:colOff>
      <xdr:row>39</xdr:row>
      <xdr:rowOff>106045</xdr:rowOff>
    </xdr:to>
    <xdr:cxnSp macro="">
      <xdr:nvCxnSpPr>
        <xdr:cNvPr id="497" name="直線コネクタ 496">
          <a:extLst>
            <a:ext uri="{FF2B5EF4-FFF2-40B4-BE49-F238E27FC236}">
              <a16:creationId xmlns:a16="http://schemas.microsoft.com/office/drawing/2014/main" id="{AA27716A-A33E-41B9-9E84-5CA10BF386DD}"/>
            </a:ext>
          </a:extLst>
        </xdr:cNvPr>
        <xdr:cNvCxnSpPr/>
      </xdr:nvCxnSpPr>
      <xdr:spPr>
        <a:xfrm flipV="1">
          <a:off x="17988280" y="6639560"/>
          <a:ext cx="78994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57150</xdr:rowOff>
    </xdr:from>
    <xdr:to>
      <xdr:col>102</xdr:col>
      <xdr:colOff>165100</xdr:colOff>
      <xdr:row>39</xdr:row>
      <xdr:rowOff>158750</xdr:rowOff>
    </xdr:to>
    <xdr:sp macro="" textlink="">
      <xdr:nvSpPr>
        <xdr:cNvPr id="498" name="楕円 497">
          <a:extLst>
            <a:ext uri="{FF2B5EF4-FFF2-40B4-BE49-F238E27FC236}">
              <a16:creationId xmlns:a16="http://schemas.microsoft.com/office/drawing/2014/main" id="{D470A70C-706D-4F00-A162-3D5FFDE2BA74}"/>
            </a:ext>
          </a:extLst>
        </xdr:cNvPr>
        <xdr:cNvSpPr/>
      </xdr:nvSpPr>
      <xdr:spPr>
        <a:xfrm>
          <a:off x="1716278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106045</xdr:rowOff>
    </xdr:from>
    <xdr:to>
      <xdr:col>107</xdr:col>
      <xdr:colOff>50800</xdr:colOff>
      <xdr:row>39</xdr:row>
      <xdr:rowOff>107950</xdr:rowOff>
    </xdr:to>
    <xdr:cxnSp macro="">
      <xdr:nvCxnSpPr>
        <xdr:cNvPr id="499" name="直線コネクタ 498">
          <a:extLst>
            <a:ext uri="{FF2B5EF4-FFF2-40B4-BE49-F238E27FC236}">
              <a16:creationId xmlns:a16="http://schemas.microsoft.com/office/drawing/2014/main" id="{25ACCB3D-7AFD-4FC9-B460-F7E64658F1BB}"/>
            </a:ext>
          </a:extLst>
        </xdr:cNvPr>
        <xdr:cNvCxnSpPr/>
      </xdr:nvCxnSpPr>
      <xdr:spPr>
        <a:xfrm flipV="1">
          <a:off x="17213580" y="6644005"/>
          <a:ext cx="7747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62230</xdr:rowOff>
    </xdr:from>
    <xdr:to>
      <xdr:col>98</xdr:col>
      <xdr:colOff>38100</xdr:colOff>
      <xdr:row>39</xdr:row>
      <xdr:rowOff>163830</xdr:rowOff>
    </xdr:to>
    <xdr:sp macro="" textlink="">
      <xdr:nvSpPr>
        <xdr:cNvPr id="500" name="楕円 499">
          <a:extLst>
            <a:ext uri="{FF2B5EF4-FFF2-40B4-BE49-F238E27FC236}">
              <a16:creationId xmlns:a16="http://schemas.microsoft.com/office/drawing/2014/main" id="{0E4D0FB0-D50C-47B0-A3A9-C587632A6295}"/>
            </a:ext>
          </a:extLst>
        </xdr:cNvPr>
        <xdr:cNvSpPr/>
      </xdr:nvSpPr>
      <xdr:spPr>
        <a:xfrm>
          <a:off x="16388080" y="66001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107950</xdr:rowOff>
    </xdr:from>
    <xdr:to>
      <xdr:col>102</xdr:col>
      <xdr:colOff>114300</xdr:colOff>
      <xdr:row>39</xdr:row>
      <xdr:rowOff>113030</xdr:rowOff>
    </xdr:to>
    <xdr:cxnSp macro="">
      <xdr:nvCxnSpPr>
        <xdr:cNvPr id="501" name="直線コネクタ 500">
          <a:extLst>
            <a:ext uri="{FF2B5EF4-FFF2-40B4-BE49-F238E27FC236}">
              <a16:creationId xmlns:a16="http://schemas.microsoft.com/office/drawing/2014/main" id="{54F94C0C-FEBA-46B2-A25F-3ED558E01A35}"/>
            </a:ext>
          </a:extLst>
        </xdr:cNvPr>
        <xdr:cNvCxnSpPr/>
      </xdr:nvCxnSpPr>
      <xdr:spPr>
        <a:xfrm flipV="1">
          <a:off x="16431260" y="6645910"/>
          <a:ext cx="78232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127635</xdr:rowOff>
    </xdr:from>
    <xdr:ext cx="469900" cy="259080"/>
    <xdr:sp macro="" textlink="">
      <xdr:nvSpPr>
        <xdr:cNvPr id="502" name="n_1aveValue【認定こども園・幼稚園・保育所】&#10;一人当たり面積">
          <a:extLst>
            <a:ext uri="{FF2B5EF4-FFF2-40B4-BE49-F238E27FC236}">
              <a16:creationId xmlns:a16="http://schemas.microsoft.com/office/drawing/2014/main" id="{36E526CF-9469-4C17-8E46-BA7DBBD4AB06}"/>
            </a:ext>
          </a:extLst>
        </xdr:cNvPr>
        <xdr:cNvSpPr txBox="1"/>
      </xdr:nvSpPr>
      <xdr:spPr>
        <a:xfrm>
          <a:off x="18561050" y="6330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125095</xdr:rowOff>
    </xdr:from>
    <xdr:ext cx="467995" cy="258445"/>
    <xdr:sp macro="" textlink="">
      <xdr:nvSpPr>
        <xdr:cNvPr id="503" name="n_2aveValue【認定こども園・幼稚園・保育所】&#10;一人当たり面積">
          <a:extLst>
            <a:ext uri="{FF2B5EF4-FFF2-40B4-BE49-F238E27FC236}">
              <a16:creationId xmlns:a16="http://schemas.microsoft.com/office/drawing/2014/main" id="{2EA99AA2-E21E-4265-8032-5016B1D823FE}"/>
            </a:ext>
          </a:extLst>
        </xdr:cNvPr>
        <xdr:cNvSpPr txBox="1"/>
      </xdr:nvSpPr>
      <xdr:spPr>
        <a:xfrm>
          <a:off x="17776190" y="63277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136525</xdr:rowOff>
    </xdr:from>
    <xdr:ext cx="467995" cy="258445"/>
    <xdr:sp macro="" textlink="">
      <xdr:nvSpPr>
        <xdr:cNvPr id="504" name="n_3aveValue【認定こども園・幼稚園・保育所】&#10;一人当たり面積">
          <a:extLst>
            <a:ext uri="{FF2B5EF4-FFF2-40B4-BE49-F238E27FC236}">
              <a16:creationId xmlns:a16="http://schemas.microsoft.com/office/drawing/2014/main" id="{4E0BB037-EACB-4D41-947E-FA42FD654925}"/>
            </a:ext>
          </a:extLst>
        </xdr:cNvPr>
        <xdr:cNvSpPr txBox="1"/>
      </xdr:nvSpPr>
      <xdr:spPr>
        <a:xfrm>
          <a:off x="17001490" y="633920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37</xdr:row>
      <xdr:rowOff>136525</xdr:rowOff>
    </xdr:from>
    <xdr:ext cx="467995" cy="258445"/>
    <xdr:sp macro="" textlink="">
      <xdr:nvSpPr>
        <xdr:cNvPr id="505" name="n_4aveValue【認定こども園・幼稚園・保育所】&#10;一人当たり面積">
          <a:extLst>
            <a:ext uri="{FF2B5EF4-FFF2-40B4-BE49-F238E27FC236}">
              <a16:creationId xmlns:a16="http://schemas.microsoft.com/office/drawing/2014/main" id="{E74A04C4-3FC8-4495-9089-A55A355FFC16}"/>
            </a:ext>
          </a:extLst>
        </xdr:cNvPr>
        <xdr:cNvSpPr txBox="1"/>
      </xdr:nvSpPr>
      <xdr:spPr>
        <a:xfrm>
          <a:off x="16226790" y="633920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39</xdr:row>
      <xdr:rowOff>143510</xdr:rowOff>
    </xdr:from>
    <xdr:ext cx="469900" cy="257175"/>
    <xdr:sp macro="" textlink="">
      <xdr:nvSpPr>
        <xdr:cNvPr id="506" name="n_1mainValue【認定こども園・幼稚園・保育所】&#10;一人当たり面積">
          <a:extLst>
            <a:ext uri="{FF2B5EF4-FFF2-40B4-BE49-F238E27FC236}">
              <a16:creationId xmlns:a16="http://schemas.microsoft.com/office/drawing/2014/main" id="{F54636FF-5622-47E6-803A-4551D53ACA96}"/>
            </a:ext>
          </a:extLst>
        </xdr:cNvPr>
        <xdr:cNvSpPr txBox="1"/>
      </xdr:nvSpPr>
      <xdr:spPr>
        <a:xfrm>
          <a:off x="18561050" y="66814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39</xdr:row>
      <xdr:rowOff>147955</xdr:rowOff>
    </xdr:from>
    <xdr:ext cx="467995" cy="258445"/>
    <xdr:sp macro="" textlink="">
      <xdr:nvSpPr>
        <xdr:cNvPr id="507" name="n_2mainValue【認定こども園・幼稚園・保育所】&#10;一人当たり面積">
          <a:extLst>
            <a:ext uri="{FF2B5EF4-FFF2-40B4-BE49-F238E27FC236}">
              <a16:creationId xmlns:a16="http://schemas.microsoft.com/office/drawing/2014/main" id="{53809129-B2AD-4FA6-935D-50DC2619AA45}"/>
            </a:ext>
          </a:extLst>
        </xdr:cNvPr>
        <xdr:cNvSpPr txBox="1"/>
      </xdr:nvSpPr>
      <xdr:spPr>
        <a:xfrm>
          <a:off x="17776190" y="668591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39</xdr:row>
      <xdr:rowOff>149860</xdr:rowOff>
    </xdr:from>
    <xdr:ext cx="467995" cy="259080"/>
    <xdr:sp macro="" textlink="">
      <xdr:nvSpPr>
        <xdr:cNvPr id="508" name="n_3mainValue【認定こども園・幼稚園・保育所】&#10;一人当たり面積">
          <a:extLst>
            <a:ext uri="{FF2B5EF4-FFF2-40B4-BE49-F238E27FC236}">
              <a16:creationId xmlns:a16="http://schemas.microsoft.com/office/drawing/2014/main" id="{95F7CEAA-9667-4D01-A3B4-F8B5CD99C5B2}"/>
            </a:ext>
          </a:extLst>
        </xdr:cNvPr>
        <xdr:cNvSpPr txBox="1"/>
      </xdr:nvSpPr>
      <xdr:spPr>
        <a:xfrm>
          <a:off x="17001490" y="66878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39</xdr:row>
      <xdr:rowOff>154940</xdr:rowOff>
    </xdr:from>
    <xdr:ext cx="467995" cy="257175"/>
    <xdr:sp macro="" textlink="">
      <xdr:nvSpPr>
        <xdr:cNvPr id="509" name="n_4mainValue【認定こども園・幼稚園・保育所】&#10;一人当たり面積">
          <a:extLst>
            <a:ext uri="{FF2B5EF4-FFF2-40B4-BE49-F238E27FC236}">
              <a16:creationId xmlns:a16="http://schemas.microsoft.com/office/drawing/2014/main" id="{B6D415DF-FC3E-4CAD-89B0-101CD9130505}"/>
            </a:ext>
          </a:extLst>
        </xdr:cNvPr>
        <xdr:cNvSpPr txBox="1"/>
      </xdr:nvSpPr>
      <xdr:spPr>
        <a:xfrm>
          <a:off x="16226790" y="66929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21C571F8-1E97-4C7F-8823-957713D8913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59EF890A-962C-4A6B-B26A-75BFABAC7438}"/>
            </a:ext>
          </a:extLst>
        </xdr:cNvPr>
        <xdr:cNvSpPr/>
      </xdr:nvSpPr>
      <xdr:spPr>
        <a:xfrm>
          <a:off x="1106424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7156BB75-6090-4F74-9D78-6DE8589EAE7F}"/>
            </a:ext>
          </a:extLst>
        </xdr:cNvPr>
        <xdr:cNvSpPr/>
      </xdr:nvSpPr>
      <xdr:spPr>
        <a:xfrm>
          <a:off x="1106424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6F45F2D0-D97B-49B5-96BB-EB82E78B5EB5}"/>
            </a:ext>
          </a:extLst>
        </xdr:cNvPr>
        <xdr:cNvSpPr/>
      </xdr:nvSpPr>
      <xdr:spPr>
        <a:xfrm>
          <a:off x="1196594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6426680A-EB12-42D1-8D42-91488CB1BFCC}"/>
            </a:ext>
          </a:extLst>
        </xdr:cNvPr>
        <xdr:cNvSpPr/>
      </xdr:nvSpPr>
      <xdr:spPr>
        <a:xfrm>
          <a:off x="1196594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4B13BF16-9ADF-4148-80B6-C042BB04D0BA}"/>
            </a:ext>
          </a:extLst>
        </xdr:cNvPr>
        <xdr:cNvSpPr/>
      </xdr:nvSpPr>
      <xdr:spPr>
        <a:xfrm>
          <a:off x="1297178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74262417-F93F-405B-A72C-F5E7E9A046C0}"/>
            </a:ext>
          </a:extLst>
        </xdr:cNvPr>
        <xdr:cNvSpPr/>
      </xdr:nvSpPr>
      <xdr:spPr>
        <a:xfrm>
          <a:off x="1297178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EF84BFB2-B4F3-4662-B104-7DDBC9B8DEC1}"/>
            </a:ext>
          </a:extLst>
        </xdr:cNvPr>
        <xdr:cNvSpPr/>
      </xdr:nvSpPr>
      <xdr:spPr>
        <a:xfrm>
          <a:off x="10960100" y="8942070"/>
          <a:ext cx="41529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518" name="テキスト ボックス 517">
          <a:extLst>
            <a:ext uri="{FF2B5EF4-FFF2-40B4-BE49-F238E27FC236}">
              <a16:creationId xmlns:a16="http://schemas.microsoft.com/office/drawing/2014/main" id="{1E5F6580-865B-4CB9-8721-240A7FB3C4F5}"/>
            </a:ext>
          </a:extLst>
        </xdr:cNvPr>
        <xdr:cNvSpPr txBox="1"/>
      </xdr:nvSpPr>
      <xdr:spPr>
        <a:xfrm>
          <a:off x="10922000" y="875538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E9723A36-8220-45D1-94AC-E7D5D348987B}"/>
            </a:ext>
          </a:extLst>
        </xdr:cNvPr>
        <xdr:cNvCxnSpPr/>
      </xdr:nvCxnSpPr>
      <xdr:spPr>
        <a:xfrm>
          <a:off x="10960100" y="1117854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5455" cy="257175"/>
    <xdr:sp macro="" textlink="">
      <xdr:nvSpPr>
        <xdr:cNvPr id="520" name="テキスト ボックス 519">
          <a:extLst>
            <a:ext uri="{FF2B5EF4-FFF2-40B4-BE49-F238E27FC236}">
              <a16:creationId xmlns:a16="http://schemas.microsoft.com/office/drawing/2014/main" id="{6C945C4B-5B00-41B4-8E3A-BDD63CA9A427}"/>
            </a:ext>
          </a:extLst>
        </xdr:cNvPr>
        <xdr:cNvSpPr txBox="1"/>
      </xdr:nvSpPr>
      <xdr:spPr>
        <a:xfrm>
          <a:off x="10561320" y="110401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ACD3DF52-9388-4C05-AEC5-54F1FC493C74}"/>
            </a:ext>
          </a:extLst>
        </xdr:cNvPr>
        <xdr:cNvCxnSpPr/>
      </xdr:nvCxnSpPr>
      <xdr:spPr>
        <a:xfrm>
          <a:off x="10960100" y="1080516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5455" cy="259080"/>
    <xdr:sp macro="" textlink="">
      <xdr:nvSpPr>
        <xdr:cNvPr id="522" name="テキスト ボックス 521">
          <a:extLst>
            <a:ext uri="{FF2B5EF4-FFF2-40B4-BE49-F238E27FC236}">
              <a16:creationId xmlns:a16="http://schemas.microsoft.com/office/drawing/2014/main" id="{DF1D0745-5D8A-456C-9F2C-545F82E3F74A}"/>
            </a:ext>
          </a:extLst>
        </xdr:cNvPr>
        <xdr:cNvSpPr txBox="1"/>
      </xdr:nvSpPr>
      <xdr:spPr>
        <a:xfrm>
          <a:off x="10561320" y="106667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184B9DA5-27B4-4B8E-8862-DFD09888AEB9}"/>
            </a:ext>
          </a:extLst>
        </xdr:cNvPr>
        <xdr:cNvCxnSpPr/>
      </xdr:nvCxnSpPr>
      <xdr:spPr>
        <a:xfrm>
          <a:off x="10960100" y="1043178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4" name="テキスト ボックス 523">
          <a:extLst>
            <a:ext uri="{FF2B5EF4-FFF2-40B4-BE49-F238E27FC236}">
              <a16:creationId xmlns:a16="http://schemas.microsoft.com/office/drawing/2014/main" id="{0B35BDBB-AE10-468E-B4EB-988A8189180B}"/>
            </a:ext>
          </a:extLst>
        </xdr:cNvPr>
        <xdr:cNvSpPr txBox="1"/>
      </xdr:nvSpPr>
      <xdr:spPr>
        <a:xfrm>
          <a:off x="10602595" y="102933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87AC6383-856F-4ABA-8FD6-08C62541F26F}"/>
            </a:ext>
          </a:extLst>
        </xdr:cNvPr>
        <xdr:cNvCxnSpPr/>
      </xdr:nvCxnSpPr>
      <xdr:spPr>
        <a:xfrm>
          <a:off x="10960100" y="1005840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175"/>
    <xdr:sp macro="" textlink="">
      <xdr:nvSpPr>
        <xdr:cNvPr id="526" name="テキスト ボックス 525">
          <a:extLst>
            <a:ext uri="{FF2B5EF4-FFF2-40B4-BE49-F238E27FC236}">
              <a16:creationId xmlns:a16="http://schemas.microsoft.com/office/drawing/2014/main" id="{4E61FEBE-02FB-42E3-B7BC-B4A84B7877F2}"/>
            </a:ext>
          </a:extLst>
        </xdr:cNvPr>
        <xdr:cNvSpPr txBox="1"/>
      </xdr:nvSpPr>
      <xdr:spPr>
        <a:xfrm>
          <a:off x="10602595" y="99199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2FD572C4-94CE-4083-BEE2-415FF12CC198}"/>
            </a:ext>
          </a:extLst>
        </xdr:cNvPr>
        <xdr:cNvCxnSpPr/>
      </xdr:nvCxnSpPr>
      <xdr:spPr>
        <a:xfrm>
          <a:off x="10960100" y="968883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28" name="テキスト ボックス 527">
          <a:extLst>
            <a:ext uri="{FF2B5EF4-FFF2-40B4-BE49-F238E27FC236}">
              <a16:creationId xmlns:a16="http://schemas.microsoft.com/office/drawing/2014/main" id="{4FED7C54-F77C-4128-818C-77D42E44BF9B}"/>
            </a:ext>
          </a:extLst>
        </xdr:cNvPr>
        <xdr:cNvSpPr txBox="1"/>
      </xdr:nvSpPr>
      <xdr:spPr>
        <a:xfrm>
          <a:off x="10602595" y="95504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22CD7157-38D8-406F-B4F4-3A4F5BBD7589}"/>
            </a:ext>
          </a:extLst>
        </xdr:cNvPr>
        <xdr:cNvCxnSpPr/>
      </xdr:nvCxnSpPr>
      <xdr:spPr>
        <a:xfrm>
          <a:off x="10960100" y="931545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30" name="テキスト ボックス 529">
          <a:extLst>
            <a:ext uri="{FF2B5EF4-FFF2-40B4-BE49-F238E27FC236}">
              <a16:creationId xmlns:a16="http://schemas.microsoft.com/office/drawing/2014/main" id="{A55A7B53-8359-433C-8D4F-562DCEB5CFDC}"/>
            </a:ext>
          </a:extLst>
        </xdr:cNvPr>
        <xdr:cNvSpPr txBox="1"/>
      </xdr:nvSpPr>
      <xdr:spPr>
        <a:xfrm>
          <a:off x="10602595" y="91770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2B32E341-C7CA-448D-8700-27DB3FEB8872}"/>
            </a:ext>
          </a:extLst>
        </xdr:cNvPr>
        <xdr:cNvCxnSpPr/>
      </xdr:nvCxnSpPr>
      <xdr:spPr>
        <a:xfrm>
          <a:off x="10960100" y="894207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7185" cy="257175"/>
    <xdr:sp macro="" textlink="">
      <xdr:nvSpPr>
        <xdr:cNvPr id="532" name="テキスト ボックス 531">
          <a:extLst>
            <a:ext uri="{FF2B5EF4-FFF2-40B4-BE49-F238E27FC236}">
              <a16:creationId xmlns:a16="http://schemas.microsoft.com/office/drawing/2014/main" id="{EC631034-E1FC-4487-BDF8-3C9FD49263BA}"/>
            </a:ext>
          </a:extLst>
        </xdr:cNvPr>
        <xdr:cNvSpPr txBox="1"/>
      </xdr:nvSpPr>
      <xdr:spPr>
        <a:xfrm>
          <a:off x="10666730" y="880364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EA2865B5-7B24-4883-9F9A-9DBFE416707E}"/>
            </a:ext>
          </a:extLst>
        </xdr:cNvPr>
        <xdr:cNvSpPr/>
      </xdr:nvSpPr>
      <xdr:spPr>
        <a:xfrm>
          <a:off x="10960100" y="8942070"/>
          <a:ext cx="41529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133350</xdr:rowOff>
    </xdr:from>
    <xdr:to>
      <xdr:col>85</xdr:col>
      <xdr:colOff>126365</xdr:colOff>
      <xdr:row>62</xdr:row>
      <xdr:rowOff>160020</xdr:rowOff>
    </xdr:to>
    <xdr:cxnSp macro="">
      <xdr:nvCxnSpPr>
        <xdr:cNvPr id="534" name="直線コネクタ 533">
          <a:extLst>
            <a:ext uri="{FF2B5EF4-FFF2-40B4-BE49-F238E27FC236}">
              <a16:creationId xmlns:a16="http://schemas.microsoft.com/office/drawing/2014/main" id="{A6CD00D1-1E22-408D-A847-96D6F1751352}"/>
            </a:ext>
          </a:extLst>
        </xdr:cNvPr>
        <xdr:cNvCxnSpPr/>
      </xdr:nvCxnSpPr>
      <xdr:spPr>
        <a:xfrm flipV="1">
          <a:off x="14375765" y="9521190"/>
          <a:ext cx="0" cy="1032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163830</xdr:rowOff>
    </xdr:from>
    <xdr:ext cx="405130" cy="259080"/>
    <xdr:sp macro="" textlink="">
      <xdr:nvSpPr>
        <xdr:cNvPr id="535" name="【学校施設】&#10;有形固定資産減価償却率最小値テキスト">
          <a:extLst>
            <a:ext uri="{FF2B5EF4-FFF2-40B4-BE49-F238E27FC236}">
              <a16:creationId xmlns:a16="http://schemas.microsoft.com/office/drawing/2014/main" id="{A40DC15D-936C-4899-A58E-DBFF8F94C62F}"/>
            </a:ext>
          </a:extLst>
        </xdr:cNvPr>
        <xdr:cNvSpPr txBox="1"/>
      </xdr:nvSpPr>
      <xdr:spPr>
        <a:xfrm>
          <a:off x="14414500" y="10557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a:extLst>
            <a:ext uri="{FF2B5EF4-FFF2-40B4-BE49-F238E27FC236}">
              <a16:creationId xmlns:a16="http://schemas.microsoft.com/office/drawing/2014/main" id="{2DF61FFC-E72D-477C-8EE2-76903AEB84E5}"/>
            </a:ext>
          </a:extLst>
        </xdr:cNvPr>
        <xdr:cNvCxnSpPr/>
      </xdr:nvCxnSpPr>
      <xdr:spPr>
        <a:xfrm>
          <a:off x="14287500" y="105537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80010</xdr:rowOff>
    </xdr:from>
    <xdr:ext cx="405130" cy="259080"/>
    <xdr:sp macro="" textlink="">
      <xdr:nvSpPr>
        <xdr:cNvPr id="537" name="【学校施設】&#10;有形固定資産減価償却率最大値テキスト">
          <a:extLst>
            <a:ext uri="{FF2B5EF4-FFF2-40B4-BE49-F238E27FC236}">
              <a16:creationId xmlns:a16="http://schemas.microsoft.com/office/drawing/2014/main" id="{E0796664-6845-497F-95A2-98AF14710080}"/>
            </a:ext>
          </a:extLst>
        </xdr:cNvPr>
        <xdr:cNvSpPr txBox="1"/>
      </xdr:nvSpPr>
      <xdr:spPr>
        <a:xfrm>
          <a:off x="14414500" y="9300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a:extLst>
            <a:ext uri="{FF2B5EF4-FFF2-40B4-BE49-F238E27FC236}">
              <a16:creationId xmlns:a16="http://schemas.microsoft.com/office/drawing/2014/main" id="{8D6A6FBC-68CF-42DD-942C-37B84B84D74F}"/>
            </a:ext>
          </a:extLst>
        </xdr:cNvPr>
        <xdr:cNvCxnSpPr/>
      </xdr:nvCxnSpPr>
      <xdr:spPr>
        <a:xfrm>
          <a:off x="14287500" y="95211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12065</xdr:rowOff>
    </xdr:from>
    <xdr:ext cx="405130" cy="259080"/>
    <xdr:sp macro="" textlink="">
      <xdr:nvSpPr>
        <xdr:cNvPr id="539" name="【学校施設】&#10;有形固定資産減価償却率平均値テキスト">
          <a:extLst>
            <a:ext uri="{FF2B5EF4-FFF2-40B4-BE49-F238E27FC236}">
              <a16:creationId xmlns:a16="http://schemas.microsoft.com/office/drawing/2014/main" id="{C51DBE40-E628-4812-8B34-998DBB854000}"/>
            </a:ext>
          </a:extLst>
        </xdr:cNvPr>
        <xdr:cNvSpPr txBox="1"/>
      </xdr:nvSpPr>
      <xdr:spPr>
        <a:xfrm>
          <a:off x="14414500" y="99028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a:extLst>
            <a:ext uri="{FF2B5EF4-FFF2-40B4-BE49-F238E27FC236}">
              <a16:creationId xmlns:a16="http://schemas.microsoft.com/office/drawing/2014/main" id="{2E927C61-9EFB-4809-A0A1-6286E5740F77}"/>
            </a:ext>
          </a:extLst>
        </xdr:cNvPr>
        <xdr:cNvSpPr/>
      </xdr:nvSpPr>
      <xdr:spPr>
        <a:xfrm>
          <a:off x="14325600" y="100514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a:extLst>
            <a:ext uri="{FF2B5EF4-FFF2-40B4-BE49-F238E27FC236}">
              <a16:creationId xmlns:a16="http://schemas.microsoft.com/office/drawing/2014/main" id="{9A310EFB-5367-4313-93A7-F96862C0D1A1}"/>
            </a:ext>
          </a:extLst>
        </xdr:cNvPr>
        <xdr:cNvSpPr/>
      </xdr:nvSpPr>
      <xdr:spPr>
        <a:xfrm>
          <a:off x="1357884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a:extLst>
            <a:ext uri="{FF2B5EF4-FFF2-40B4-BE49-F238E27FC236}">
              <a16:creationId xmlns:a16="http://schemas.microsoft.com/office/drawing/2014/main" id="{D9932647-EF69-47B7-9F5D-BC694F60FB59}"/>
            </a:ext>
          </a:extLst>
        </xdr:cNvPr>
        <xdr:cNvSpPr/>
      </xdr:nvSpPr>
      <xdr:spPr>
        <a:xfrm>
          <a:off x="12804140" y="1005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a:extLst>
            <a:ext uri="{FF2B5EF4-FFF2-40B4-BE49-F238E27FC236}">
              <a16:creationId xmlns:a16="http://schemas.microsoft.com/office/drawing/2014/main" id="{53B683E5-5CC4-4F95-BB70-12CADD283A1F}"/>
            </a:ext>
          </a:extLst>
        </xdr:cNvPr>
        <xdr:cNvSpPr/>
      </xdr:nvSpPr>
      <xdr:spPr>
        <a:xfrm>
          <a:off x="12029440" y="10020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a:extLst>
            <a:ext uri="{FF2B5EF4-FFF2-40B4-BE49-F238E27FC236}">
              <a16:creationId xmlns:a16="http://schemas.microsoft.com/office/drawing/2014/main" id="{8645EF75-7B05-4A23-9365-B922FD17D8C5}"/>
            </a:ext>
          </a:extLst>
        </xdr:cNvPr>
        <xdr:cNvSpPr/>
      </xdr:nvSpPr>
      <xdr:spPr>
        <a:xfrm>
          <a:off x="11231880" y="1000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545" name="テキスト ボックス 544">
          <a:extLst>
            <a:ext uri="{FF2B5EF4-FFF2-40B4-BE49-F238E27FC236}">
              <a16:creationId xmlns:a16="http://schemas.microsoft.com/office/drawing/2014/main" id="{E569812A-5A0F-42A9-B50A-B54A4181D1E0}"/>
            </a:ext>
          </a:extLst>
        </xdr:cNvPr>
        <xdr:cNvSpPr txBox="1"/>
      </xdr:nvSpPr>
      <xdr:spPr>
        <a:xfrm>
          <a:off x="1420876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546" name="テキスト ボックス 545">
          <a:extLst>
            <a:ext uri="{FF2B5EF4-FFF2-40B4-BE49-F238E27FC236}">
              <a16:creationId xmlns:a16="http://schemas.microsoft.com/office/drawing/2014/main" id="{04EFB185-A200-4E7D-89B7-48C1506729D4}"/>
            </a:ext>
          </a:extLst>
        </xdr:cNvPr>
        <xdr:cNvSpPr txBox="1"/>
      </xdr:nvSpPr>
      <xdr:spPr>
        <a:xfrm>
          <a:off x="1346200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547" name="テキスト ボックス 546">
          <a:extLst>
            <a:ext uri="{FF2B5EF4-FFF2-40B4-BE49-F238E27FC236}">
              <a16:creationId xmlns:a16="http://schemas.microsoft.com/office/drawing/2014/main" id="{B6E2D541-2A68-4FDB-8A9B-D26917C9F9E7}"/>
            </a:ext>
          </a:extLst>
        </xdr:cNvPr>
        <xdr:cNvSpPr txBox="1"/>
      </xdr:nvSpPr>
      <xdr:spPr>
        <a:xfrm>
          <a:off x="1268730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548" name="テキスト ボックス 547">
          <a:extLst>
            <a:ext uri="{FF2B5EF4-FFF2-40B4-BE49-F238E27FC236}">
              <a16:creationId xmlns:a16="http://schemas.microsoft.com/office/drawing/2014/main" id="{3C14D34A-8F93-4A06-AD0C-4F3AEA4C77C2}"/>
            </a:ext>
          </a:extLst>
        </xdr:cNvPr>
        <xdr:cNvSpPr txBox="1"/>
      </xdr:nvSpPr>
      <xdr:spPr>
        <a:xfrm>
          <a:off x="1190498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549" name="テキスト ボックス 548">
          <a:extLst>
            <a:ext uri="{FF2B5EF4-FFF2-40B4-BE49-F238E27FC236}">
              <a16:creationId xmlns:a16="http://schemas.microsoft.com/office/drawing/2014/main" id="{49F3305B-DBAE-4875-A1D1-3A119DF0D4D7}"/>
            </a:ext>
          </a:extLst>
        </xdr:cNvPr>
        <xdr:cNvSpPr txBox="1"/>
      </xdr:nvSpPr>
      <xdr:spPr>
        <a:xfrm>
          <a:off x="1111504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62</xdr:row>
      <xdr:rowOff>46355</xdr:rowOff>
    </xdr:from>
    <xdr:to>
      <xdr:col>85</xdr:col>
      <xdr:colOff>177800</xdr:colOff>
      <xdr:row>62</xdr:row>
      <xdr:rowOff>147955</xdr:rowOff>
    </xdr:to>
    <xdr:sp macro="" textlink="">
      <xdr:nvSpPr>
        <xdr:cNvPr id="550" name="楕円 549">
          <a:extLst>
            <a:ext uri="{FF2B5EF4-FFF2-40B4-BE49-F238E27FC236}">
              <a16:creationId xmlns:a16="http://schemas.microsoft.com/office/drawing/2014/main" id="{58FD60B1-026B-4A5A-8653-357FA111D1F0}"/>
            </a:ext>
          </a:extLst>
        </xdr:cNvPr>
        <xdr:cNvSpPr/>
      </xdr:nvSpPr>
      <xdr:spPr>
        <a:xfrm>
          <a:off x="14325600" y="1044003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132715</xdr:rowOff>
    </xdr:from>
    <xdr:ext cx="405130" cy="257175"/>
    <xdr:sp macro="" textlink="">
      <xdr:nvSpPr>
        <xdr:cNvPr id="551" name="【学校施設】&#10;有形固定資産減価償却率該当値テキスト">
          <a:extLst>
            <a:ext uri="{FF2B5EF4-FFF2-40B4-BE49-F238E27FC236}">
              <a16:creationId xmlns:a16="http://schemas.microsoft.com/office/drawing/2014/main" id="{17CB967A-66A0-40E5-B877-1DF935E6A3A3}"/>
            </a:ext>
          </a:extLst>
        </xdr:cNvPr>
        <xdr:cNvSpPr txBox="1"/>
      </xdr:nvSpPr>
      <xdr:spPr>
        <a:xfrm>
          <a:off x="14414500" y="103587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62</xdr:row>
      <xdr:rowOff>38735</xdr:rowOff>
    </xdr:from>
    <xdr:to>
      <xdr:col>81</xdr:col>
      <xdr:colOff>101600</xdr:colOff>
      <xdr:row>62</xdr:row>
      <xdr:rowOff>140335</xdr:rowOff>
    </xdr:to>
    <xdr:sp macro="" textlink="">
      <xdr:nvSpPr>
        <xdr:cNvPr id="552" name="楕円 551">
          <a:extLst>
            <a:ext uri="{FF2B5EF4-FFF2-40B4-BE49-F238E27FC236}">
              <a16:creationId xmlns:a16="http://schemas.microsoft.com/office/drawing/2014/main" id="{0EB04372-10E1-4EE1-898C-E02A440E0715}"/>
            </a:ext>
          </a:extLst>
        </xdr:cNvPr>
        <xdr:cNvSpPr/>
      </xdr:nvSpPr>
      <xdr:spPr>
        <a:xfrm>
          <a:off x="1357884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89535</xdr:rowOff>
    </xdr:from>
    <xdr:to>
      <xdr:col>85</xdr:col>
      <xdr:colOff>127000</xdr:colOff>
      <xdr:row>62</xdr:row>
      <xdr:rowOff>97790</xdr:rowOff>
    </xdr:to>
    <xdr:cxnSp macro="">
      <xdr:nvCxnSpPr>
        <xdr:cNvPr id="553" name="直線コネクタ 552">
          <a:extLst>
            <a:ext uri="{FF2B5EF4-FFF2-40B4-BE49-F238E27FC236}">
              <a16:creationId xmlns:a16="http://schemas.microsoft.com/office/drawing/2014/main" id="{1C639050-F6C5-4DB7-BC48-4156E71E8EFF}"/>
            </a:ext>
          </a:extLst>
        </xdr:cNvPr>
        <xdr:cNvCxnSpPr/>
      </xdr:nvCxnSpPr>
      <xdr:spPr>
        <a:xfrm>
          <a:off x="13629640" y="10483215"/>
          <a:ext cx="74676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13970</xdr:rowOff>
    </xdr:from>
    <xdr:to>
      <xdr:col>76</xdr:col>
      <xdr:colOff>165100</xdr:colOff>
      <xdr:row>62</xdr:row>
      <xdr:rowOff>115570</xdr:rowOff>
    </xdr:to>
    <xdr:sp macro="" textlink="">
      <xdr:nvSpPr>
        <xdr:cNvPr id="554" name="楕円 553">
          <a:extLst>
            <a:ext uri="{FF2B5EF4-FFF2-40B4-BE49-F238E27FC236}">
              <a16:creationId xmlns:a16="http://schemas.microsoft.com/office/drawing/2014/main" id="{27CBC634-868C-4A84-83B1-14AEFC27C575}"/>
            </a:ext>
          </a:extLst>
        </xdr:cNvPr>
        <xdr:cNvSpPr/>
      </xdr:nvSpPr>
      <xdr:spPr>
        <a:xfrm>
          <a:off x="1280414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64770</xdr:rowOff>
    </xdr:from>
    <xdr:to>
      <xdr:col>81</xdr:col>
      <xdr:colOff>50800</xdr:colOff>
      <xdr:row>62</xdr:row>
      <xdr:rowOff>89535</xdr:rowOff>
    </xdr:to>
    <xdr:cxnSp macro="">
      <xdr:nvCxnSpPr>
        <xdr:cNvPr id="555" name="直線コネクタ 554">
          <a:extLst>
            <a:ext uri="{FF2B5EF4-FFF2-40B4-BE49-F238E27FC236}">
              <a16:creationId xmlns:a16="http://schemas.microsoft.com/office/drawing/2014/main" id="{06BCC898-EA29-42E3-A096-6E0877021AC7}"/>
            </a:ext>
          </a:extLst>
        </xdr:cNvPr>
        <xdr:cNvCxnSpPr/>
      </xdr:nvCxnSpPr>
      <xdr:spPr>
        <a:xfrm>
          <a:off x="12854940" y="10458450"/>
          <a:ext cx="7747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154940</xdr:rowOff>
    </xdr:from>
    <xdr:to>
      <xdr:col>72</xdr:col>
      <xdr:colOff>38100</xdr:colOff>
      <xdr:row>62</xdr:row>
      <xdr:rowOff>85090</xdr:rowOff>
    </xdr:to>
    <xdr:sp macro="" textlink="">
      <xdr:nvSpPr>
        <xdr:cNvPr id="556" name="楕円 555">
          <a:extLst>
            <a:ext uri="{FF2B5EF4-FFF2-40B4-BE49-F238E27FC236}">
              <a16:creationId xmlns:a16="http://schemas.microsoft.com/office/drawing/2014/main" id="{663F5403-D4E5-4424-AC02-84C3C6E314ED}"/>
            </a:ext>
          </a:extLst>
        </xdr:cNvPr>
        <xdr:cNvSpPr/>
      </xdr:nvSpPr>
      <xdr:spPr>
        <a:xfrm>
          <a:off x="12029440" y="103809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34290</xdr:rowOff>
    </xdr:from>
    <xdr:to>
      <xdr:col>76</xdr:col>
      <xdr:colOff>114300</xdr:colOff>
      <xdr:row>62</xdr:row>
      <xdr:rowOff>64770</xdr:rowOff>
    </xdr:to>
    <xdr:cxnSp macro="">
      <xdr:nvCxnSpPr>
        <xdr:cNvPr id="557" name="直線コネクタ 556">
          <a:extLst>
            <a:ext uri="{FF2B5EF4-FFF2-40B4-BE49-F238E27FC236}">
              <a16:creationId xmlns:a16="http://schemas.microsoft.com/office/drawing/2014/main" id="{36A065D0-7E9E-4E57-BCD5-AD059549A60F}"/>
            </a:ext>
          </a:extLst>
        </xdr:cNvPr>
        <xdr:cNvCxnSpPr/>
      </xdr:nvCxnSpPr>
      <xdr:spPr>
        <a:xfrm>
          <a:off x="12072620" y="10427970"/>
          <a:ext cx="78232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128270</xdr:rowOff>
    </xdr:from>
    <xdr:to>
      <xdr:col>67</xdr:col>
      <xdr:colOff>101600</xdr:colOff>
      <xdr:row>62</xdr:row>
      <xdr:rowOff>58420</xdr:rowOff>
    </xdr:to>
    <xdr:sp macro="" textlink="">
      <xdr:nvSpPr>
        <xdr:cNvPr id="558" name="楕円 557">
          <a:extLst>
            <a:ext uri="{FF2B5EF4-FFF2-40B4-BE49-F238E27FC236}">
              <a16:creationId xmlns:a16="http://schemas.microsoft.com/office/drawing/2014/main" id="{50206456-F23B-4143-8E19-624CE1CE9FCD}"/>
            </a:ext>
          </a:extLst>
        </xdr:cNvPr>
        <xdr:cNvSpPr/>
      </xdr:nvSpPr>
      <xdr:spPr>
        <a:xfrm>
          <a:off x="11231880" y="10354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7620</xdr:rowOff>
    </xdr:from>
    <xdr:to>
      <xdr:col>71</xdr:col>
      <xdr:colOff>177800</xdr:colOff>
      <xdr:row>62</xdr:row>
      <xdr:rowOff>34290</xdr:rowOff>
    </xdr:to>
    <xdr:cxnSp macro="">
      <xdr:nvCxnSpPr>
        <xdr:cNvPr id="559" name="直線コネクタ 558">
          <a:extLst>
            <a:ext uri="{FF2B5EF4-FFF2-40B4-BE49-F238E27FC236}">
              <a16:creationId xmlns:a16="http://schemas.microsoft.com/office/drawing/2014/main" id="{7AD8A616-C069-4343-9547-C92CFA4E881B}"/>
            </a:ext>
          </a:extLst>
        </xdr:cNvPr>
        <xdr:cNvCxnSpPr/>
      </xdr:nvCxnSpPr>
      <xdr:spPr>
        <a:xfrm>
          <a:off x="11282680" y="10401300"/>
          <a:ext cx="78994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105410</xdr:rowOff>
    </xdr:from>
    <xdr:ext cx="405130" cy="259080"/>
    <xdr:sp macro="" textlink="">
      <xdr:nvSpPr>
        <xdr:cNvPr id="560" name="n_1aveValue【学校施設】&#10;有形固定資産減価償却率">
          <a:extLst>
            <a:ext uri="{FF2B5EF4-FFF2-40B4-BE49-F238E27FC236}">
              <a16:creationId xmlns:a16="http://schemas.microsoft.com/office/drawing/2014/main" id="{1000F144-8E67-4FA8-B5E1-2958F8E1F88C}"/>
            </a:ext>
          </a:extLst>
        </xdr:cNvPr>
        <xdr:cNvSpPr txBox="1"/>
      </xdr:nvSpPr>
      <xdr:spPr>
        <a:xfrm>
          <a:off x="13437235" y="9828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109220</xdr:rowOff>
    </xdr:from>
    <xdr:ext cx="403225" cy="257175"/>
    <xdr:sp macro="" textlink="">
      <xdr:nvSpPr>
        <xdr:cNvPr id="561" name="n_2aveValue【学校施設】&#10;有形固定資産減価償却率">
          <a:extLst>
            <a:ext uri="{FF2B5EF4-FFF2-40B4-BE49-F238E27FC236}">
              <a16:creationId xmlns:a16="http://schemas.microsoft.com/office/drawing/2014/main" id="{8B1FACB4-A182-4438-B1B1-594C60DCDBFC}"/>
            </a:ext>
          </a:extLst>
        </xdr:cNvPr>
        <xdr:cNvSpPr txBox="1"/>
      </xdr:nvSpPr>
      <xdr:spPr>
        <a:xfrm>
          <a:off x="12675235" y="98323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76835</xdr:rowOff>
    </xdr:from>
    <xdr:ext cx="403225" cy="257175"/>
    <xdr:sp macro="" textlink="">
      <xdr:nvSpPr>
        <xdr:cNvPr id="562" name="n_3aveValue【学校施設】&#10;有形固定資産減価償却率">
          <a:extLst>
            <a:ext uri="{FF2B5EF4-FFF2-40B4-BE49-F238E27FC236}">
              <a16:creationId xmlns:a16="http://schemas.microsoft.com/office/drawing/2014/main" id="{BC094F67-CC01-4A16-8A9F-153433E98769}"/>
            </a:ext>
          </a:extLst>
        </xdr:cNvPr>
        <xdr:cNvSpPr txBox="1"/>
      </xdr:nvSpPr>
      <xdr:spPr>
        <a:xfrm>
          <a:off x="11900535" y="9799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63500</xdr:rowOff>
    </xdr:from>
    <xdr:ext cx="403225" cy="257175"/>
    <xdr:sp macro="" textlink="">
      <xdr:nvSpPr>
        <xdr:cNvPr id="563" name="n_4aveValue【学校施設】&#10;有形固定資産減価償却率">
          <a:extLst>
            <a:ext uri="{FF2B5EF4-FFF2-40B4-BE49-F238E27FC236}">
              <a16:creationId xmlns:a16="http://schemas.microsoft.com/office/drawing/2014/main" id="{B0834A4B-1BF4-4C3F-9431-47DAD773D658}"/>
            </a:ext>
          </a:extLst>
        </xdr:cNvPr>
        <xdr:cNvSpPr txBox="1"/>
      </xdr:nvSpPr>
      <xdr:spPr>
        <a:xfrm>
          <a:off x="11102975" y="97866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62</xdr:row>
      <xdr:rowOff>132080</xdr:rowOff>
    </xdr:from>
    <xdr:ext cx="405130" cy="257175"/>
    <xdr:sp macro="" textlink="">
      <xdr:nvSpPr>
        <xdr:cNvPr id="564" name="n_1mainValue【学校施設】&#10;有形固定資産減価償却率">
          <a:extLst>
            <a:ext uri="{FF2B5EF4-FFF2-40B4-BE49-F238E27FC236}">
              <a16:creationId xmlns:a16="http://schemas.microsoft.com/office/drawing/2014/main" id="{DE823B11-B77A-4E3C-8057-C491360E9C8D}"/>
            </a:ext>
          </a:extLst>
        </xdr:cNvPr>
        <xdr:cNvSpPr txBox="1"/>
      </xdr:nvSpPr>
      <xdr:spPr>
        <a:xfrm>
          <a:off x="13437235" y="105257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106680</xdr:rowOff>
    </xdr:from>
    <xdr:ext cx="403225" cy="259080"/>
    <xdr:sp macro="" textlink="">
      <xdr:nvSpPr>
        <xdr:cNvPr id="565" name="n_2mainValue【学校施設】&#10;有形固定資産減価償却率">
          <a:extLst>
            <a:ext uri="{FF2B5EF4-FFF2-40B4-BE49-F238E27FC236}">
              <a16:creationId xmlns:a16="http://schemas.microsoft.com/office/drawing/2014/main" id="{5BD98BA5-57C2-413E-8484-05EA4B156421}"/>
            </a:ext>
          </a:extLst>
        </xdr:cNvPr>
        <xdr:cNvSpPr txBox="1"/>
      </xdr:nvSpPr>
      <xdr:spPr>
        <a:xfrm>
          <a:off x="12675235" y="10500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62</xdr:row>
      <xdr:rowOff>76200</xdr:rowOff>
    </xdr:from>
    <xdr:ext cx="403225" cy="257175"/>
    <xdr:sp macro="" textlink="">
      <xdr:nvSpPr>
        <xdr:cNvPr id="566" name="n_3mainValue【学校施設】&#10;有形固定資産減価償却率">
          <a:extLst>
            <a:ext uri="{FF2B5EF4-FFF2-40B4-BE49-F238E27FC236}">
              <a16:creationId xmlns:a16="http://schemas.microsoft.com/office/drawing/2014/main" id="{542747D0-EC59-413F-8C84-BE7AFD4B1B4E}"/>
            </a:ext>
          </a:extLst>
        </xdr:cNvPr>
        <xdr:cNvSpPr txBox="1"/>
      </xdr:nvSpPr>
      <xdr:spPr>
        <a:xfrm>
          <a:off x="11900535" y="104698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62</xdr:row>
      <xdr:rowOff>49530</xdr:rowOff>
    </xdr:from>
    <xdr:ext cx="403225" cy="259080"/>
    <xdr:sp macro="" textlink="">
      <xdr:nvSpPr>
        <xdr:cNvPr id="567" name="n_4mainValue【学校施設】&#10;有形固定資産減価償却率">
          <a:extLst>
            <a:ext uri="{FF2B5EF4-FFF2-40B4-BE49-F238E27FC236}">
              <a16:creationId xmlns:a16="http://schemas.microsoft.com/office/drawing/2014/main" id="{FBC11ADF-8C92-4371-97CD-AD08BCDB8E8F}"/>
            </a:ext>
          </a:extLst>
        </xdr:cNvPr>
        <xdr:cNvSpPr txBox="1"/>
      </xdr:nvSpPr>
      <xdr:spPr>
        <a:xfrm>
          <a:off x="11102975" y="10443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BFA3985E-BC0D-4D0B-A644-5A9E140425F5}"/>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1974858-DE60-4525-BEB0-FE7232423011}"/>
            </a:ext>
          </a:extLst>
        </xdr:cNvPr>
        <xdr:cNvSpPr/>
      </xdr:nvSpPr>
      <xdr:spPr>
        <a:xfrm>
          <a:off x="1622044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55116593-2E4A-48C0-893E-E57EBBD561F5}"/>
            </a:ext>
          </a:extLst>
        </xdr:cNvPr>
        <xdr:cNvSpPr/>
      </xdr:nvSpPr>
      <xdr:spPr>
        <a:xfrm>
          <a:off x="1622044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B8DF8873-50D9-4278-A123-93D21F53C907}"/>
            </a:ext>
          </a:extLst>
        </xdr:cNvPr>
        <xdr:cNvSpPr/>
      </xdr:nvSpPr>
      <xdr:spPr>
        <a:xfrm>
          <a:off x="1709928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2B27B977-C458-4345-9999-467C43EBF435}"/>
            </a:ext>
          </a:extLst>
        </xdr:cNvPr>
        <xdr:cNvSpPr/>
      </xdr:nvSpPr>
      <xdr:spPr>
        <a:xfrm>
          <a:off x="1709928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53AFB0CF-52B3-47EF-9E69-CD1BA6B649DC}"/>
            </a:ext>
          </a:extLst>
        </xdr:cNvPr>
        <xdr:cNvSpPr/>
      </xdr:nvSpPr>
      <xdr:spPr>
        <a:xfrm>
          <a:off x="1810512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12B758C-FA1C-4B0E-B8C3-F0646719665A}"/>
            </a:ext>
          </a:extLst>
        </xdr:cNvPr>
        <xdr:cNvSpPr/>
      </xdr:nvSpPr>
      <xdr:spPr>
        <a:xfrm>
          <a:off x="1810512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B6D73A89-3C64-4F24-AD1C-58EF731AB282}"/>
            </a:ext>
          </a:extLst>
        </xdr:cNvPr>
        <xdr:cNvSpPr/>
      </xdr:nvSpPr>
      <xdr:spPr>
        <a:xfrm>
          <a:off x="16093440" y="8942070"/>
          <a:ext cx="417576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576" name="テキスト ボックス 575">
          <a:extLst>
            <a:ext uri="{FF2B5EF4-FFF2-40B4-BE49-F238E27FC236}">
              <a16:creationId xmlns:a16="http://schemas.microsoft.com/office/drawing/2014/main" id="{C30FA8C2-D1A5-4131-BDAF-6CBEFDB6983B}"/>
            </a:ext>
          </a:extLst>
        </xdr:cNvPr>
        <xdr:cNvSpPr txBox="1"/>
      </xdr:nvSpPr>
      <xdr:spPr>
        <a:xfrm>
          <a:off x="16078200" y="875538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7EFB327F-B155-4095-84B1-82E66AB46F52}"/>
            </a:ext>
          </a:extLst>
        </xdr:cNvPr>
        <xdr:cNvCxnSpPr/>
      </xdr:nvCxnSpPr>
      <xdr:spPr>
        <a:xfrm>
          <a:off x="16093440" y="1117854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A25072C9-A3D5-411E-9F5E-314E5A895BE7}"/>
            </a:ext>
          </a:extLst>
        </xdr:cNvPr>
        <xdr:cNvCxnSpPr/>
      </xdr:nvCxnSpPr>
      <xdr:spPr>
        <a:xfrm>
          <a:off x="16093440" y="1080516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5455" cy="259080"/>
    <xdr:sp macro="" textlink="">
      <xdr:nvSpPr>
        <xdr:cNvPr id="579" name="テキスト ボックス 578">
          <a:extLst>
            <a:ext uri="{FF2B5EF4-FFF2-40B4-BE49-F238E27FC236}">
              <a16:creationId xmlns:a16="http://schemas.microsoft.com/office/drawing/2014/main" id="{DC02FA1D-3C5B-4AE4-80B7-DB8688717628}"/>
            </a:ext>
          </a:extLst>
        </xdr:cNvPr>
        <xdr:cNvSpPr txBox="1"/>
      </xdr:nvSpPr>
      <xdr:spPr>
        <a:xfrm>
          <a:off x="15694660" y="106667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54D40312-40A4-4FBC-A4A3-6B3CBC742BEF}"/>
            </a:ext>
          </a:extLst>
        </xdr:cNvPr>
        <xdr:cNvCxnSpPr/>
      </xdr:nvCxnSpPr>
      <xdr:spPr>
        <a:xfrm>
          <a:off x="16093440" y="1043178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5455" cy="259080"/>
    <xdr:sp macro="" textlink="">
      <xdr:nvSpPr>
        <xdr:cNvPr id="581" name="テキスト ボックス 580">
          <a:extLst>
            <a:ext uri="{FF2B5EF4-FFF2-40B4-BE49-F238E27FC236}">
              <a16:creationId xmlns:a16="http://schemas.microsoft.com/office/drawing/2014/main" id="{1FC79B7D-3F6E-4EBB-ABE1-006A85E4BA0B}"/>
            </a:ext>
          </a:extLst>
        </xdr:cNvPr>
        <xdr:cNvSpPr txBox="1"/>
      </xdr:nvSpPr>
      <xdr:spPr>
        <a:xfrm>
          <a:off x="15694660" y="102933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A32F02F4-0D73-48ED-8791-991ED33F72EC}"/>
            </a:ext>
          </a:extLst>
        </xdr:cNvPr>
        <xdr:cNvCxnSpPr/>
      </xdr:nvCxnSpPr>
      <xdr:spPr>
        <a:xfrm>
          <a:off x="16093440" y="1005840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5455" cy="257175"/>
    <xdr:sp macro="" textlink="">
      <xdr:nvSpPr>
        <xdr:cNvPr id="583" name="テキスト ボックス 582">
          <a:extLst>
            <a:ext uri="{FF2B5EF4-FFF2-40B4-BE49-F238E27FC236}">
              <a16:creationId xmlns:a16="http://schemas.microsoft.com/office/drawing/2014/main" id="{42600705-C26C-45B1-A576-011EDBC34998}"/>
            </a:ext>
          </a:extLst>
        </xdr:cNvPr>
        <xdr:cNvSpPr txBox="1"/>
      </xdr:nvSpPr>
      <xdr:spPr>
        <a:xfrm>
          <a:off x="15694660" y="99199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3DAFA516-8275-43C1-9121-1DCC68551448}"/>
            </a:ext>
          </a:extLst>
        </xdr:cNvPr>
        <xdr:cNvCxnSpPr/>
      </xdr:nvCxnSpPr>
      <xdr:spPr>
        <a:xfrm>
          <a:off x="16093440" y="968883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5455" cy="259080"/>
    <xdr:sp macro="" textlink="">
      <xdr:nvSpPr>
        <xdr:cNvPr id="585" name="テキスト ボックス 584">
          <a:extLst>
            <a:ext uri="{FF2B5EF4-FFF2-40B4-BE49-F238E27FC236}">
              <a16:creationId xmlns:a16="http://schemas.microsoft.com/office/drawing/2014/main" id="{DE069662-1173-4A38-AAC8-A4FFC4525B5E}"/>
            </a:ext>
          </a:extLst>
        </xdr:cNvPr>
        <xdr:cNvSpPr txBox="1"/>
      </xdr:nvSpPr>
      <xdr:spPr>
        <a:xfrm>
          <a:off x="15694660" y="95504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16AE09A4-0043-4B7A-B488-7F0E7B1AE81A}"/>
            </a:ext>
          </a:extLst>
        </xdr:cNvPr>
        <xdr:cNvCxnSpPr/>
      </xdr:nvCxnSpPr>
      <xdr:spPr>
        <a:xfrm>
          <a:off x="16093440" y="931545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124460</xdr:rowOff>
    </xdr:from>
    <xdr:ext cx="531495" cy="259080"/>
    <xdr:sp macro="" textlink="">
      <xdr:nvSpPr>
        <xdr:cNvPr id="587" name="テキスト ボックス 586">
          <a:extLst>
            <a:ext uri="{FF2B5EF4-FFF2-40B4-BE49-F238E27FC236}">
              <a16:creationId xmlns:a16="http://schemas.microsoft.com/office/drawing/2014/main" id="{791BD1C8-D24E-44A2-B177-ABA83B99075E}"/>
            </a:ext>
          </a:extLst>
        </xdr:cNvPr>
        <xdr:cNvSpPr txBox="1"/>
      </xdr:nvSpPr>
      <xdr:spPr>
        <a:xfrm>
          <a:off x="15630525" y="91770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309F0B5F-2C71-4792-B928-A54039D130AA}"/>
            </a:ext>
          </a:extLst>
        </xdr:cNvPr>
        <xdr:cNvCxnSpPr/>
      </xdr:nvCxnSpPr>
      <xdr:spPr>
        <a:xfrm>
          <a:off x="16093440" y="894207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7175"/>
    <xdr:sp macro="" textlink="">
      <xdr:nvSpPr>
        <xdr:cNvPr id="589" name="テキスト ボックス 588">
          <a:extLst>
            <a:ext uri="{FF2B5EF4-FFF2-40B4-BE49-F238E27FC236}">
              <a16:creationId xmlns:a16="http://schemas.microsoft.com/office/drawing/2014/main" id="{E56AB7D0-AEE3-4017-8FAB-CEF33128C8D8}"/>
            </a:ext>
          </a:extLst>
        </xdr:cNvPr>
        <xdr:cNvSpPr txBox="1"/>
      </xdr:nvSpPr>
      <xdr:spPr>
        <a:xfrm>
          <a:off x="15630525" y="880364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81DE3F17-E5EE-42E4-BC0A-BFDF8CBE4FA8}"/>
            </a:ext>
          </a:extLst>
        </xdr:cNvPr>
        <xdr:cNvSpPr/>
      </xdr:nvSpPr>
      <xdr:spPr>
        <a:xfrm>
          <a:off x="16093440" y="8942070"/>
          <a:ext cx="417576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54</xdr:row>
      <xdr:rowOff>168910</xdr:rowOff>
    </xdr:from>
    <xdr:to>
      <xdr:col>116</xdr:col>
      <xdr:colOff>62865</xdr:colOff>
      <xdr:row>63</xdr:row>
      <xdr:rowOff>119380</xdr:rowOff>
    </xdr:to>
    <xdr:cxnSp macro="">
      <xdr:nvCxnSpPr>
        <xdr:cNvPr id="591" name="直線コネクタ 590">
          <a:extLst>
            <a:ext uri="{FF2B5EF4-FFF2-40B4-BE49-F238E27FC236}">
              <a16:creationId xmlns:a16="http://schemas.microsoft.com/office/drawing/2014/main" id="{CEB88646-E2CE-4D7B-A6F5-2B010FF98155}"/>
            </a:ext>
          </a:extLst>
        </xdr:cNvPr>
        <xdr:cNvCxnSpPr/>
      </xdr:nvCxnSpPr>
      <xdr:spPr>
        <a:xfrm flipV="1">
          <a:off x="19509105" y="9221470"/>
          <a:ext cx="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123190</xdr:rowOff>
    </xdr:from>
    <xdr:ext cx="469900" cy="257175"/>
    <xdr:sp macro="" textlink="">
      <xdr:nvSpPr>
        <xdr:cNvPr id="592" name="【学校施設】&#10;一人当たり面積最小値テキスト">
          <a:extLst>
            <a:ext uri="{FF2B5EF4-FFF2-40B4-BE49-F238E27FC236}">
              <a16:creationId xmlns:a16="http://schemas.microsoft.com/office/drawing/2014/main" id="{EB473272-AC40-45E9-90C9-D8EA44C62B5D}"/>
            </a:ext>
          </a:extLst>
        </xdr:cNvPr>
        <xdr:cNvSpPr txBox="1"/>
      </xdr:nvSpPr>
      <xdr:spPr>
        <a:xfrm>
          <a:off x="19547840" y="106845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1.008</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119380</xdr:rowOff>
    </xdr:from>
    <xdr:to>
      <xdr:col>116</xdr:col>
      <xdr:colOff>152400</xdr:colOff>
      <xdr:row>63</xdr:row>
      <xdr:rowOff>119380</xdr:rowOff>
    </xdr:to>
    <xdr:cxnSp macro="">
      <xdr:nvCxnSpPr>
        <xdr:cNvPr id="593" name="直線コネクタ 592">
          <a:extLst>
            <a:ext uri="{FF2B5EF4-FFF2-40B4-BE49-F238E27FC236}">
              <a16:creationId xmlns:a16="http://schemas.microsoft.com/office/drawing/2014/main" id="{50B8594C-7CF5-4F76-82F3-4B7A2FA28267}"/>
            </a:ext>
          </a:extLst>
        </xdr:cNvPr>
        <xdr:cNvCxnSpPr/>
      </xdr:nvCxnSpPr>
      <xdr:spPr>
        <a:xfrm>
          <a:off x="19443700" y="106807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115570</xdr:rowOff>
    </xdr:from>
    <xdr:ext cx="534670" cy="259080"/>
    <xdr:sp macro="" textlink="">
      <xdr:nvSpPr>
        <xdr:cNvPr id="594" name="【学校施設】&#10;一人当たり面積最大値テキスト">
          <a:extLst>
            <a:ext uri="{FF2B5EF4-FFF2-40B4-BE49-F238E27FC236}">
              <a16:creationId xmlns:a16="http://schemas.microsoft.com/office/drawing/2014/main" id="{3A742D51-2281-4432-8B8F-DC1977750FC8}"/>
            </a:ext>
          </a:extLst>
        </xdr:cNvPr>
        <xdr:cNvSpPr txBox="1"/>
      </xdr:nvSpPr>
      <xdr:spPr>
        <a:xfrm>
          <a:off x="19547840" y="9000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12.768</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168910</xdr:rowOff>
    </xdr:from>
    <xdr:to>
      <xdr:col>116</xdr:col>
      <xdr:colOff>152400</xdr:colOff>
      <xdr:row>54</xdr:row>
      <xdr:rowOff>168910</xdr:rowOff>
    </xdr:to>
    <xdr:cxnSp macro="">
      <xdr:nvCxnSpPr>
        <xdr:cNvPr id="595" name="直線コネクタ 594">
          <a:extLst>
            <a:ext uri="{FF2B5EF4-FFF2-40B4-BE49-F238E27FC236}">
              <a16:creationId xmlns:a16="http://schemas.microsoft.com/office/drawing/2014/main" id="{17F3CD2B-8946-4E4F-89A6-2DBCA8489C5F}"/>
            </a:ext>
          </a:extLst>
        </xdr:cNvPr>
        <xdr:cNvCxnSpPr/>
      </xdr:nvCxnSpPr>
      <xdr:spPr>
        <a:xfrm>
          <a:off x="19443700" y="922147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127635</xdr:rowOff>
    </xdr:from>
    <xdr:ext cx="469900" cy="259080"/>
    <xdr:sp macro="" textlink="">
      <xdr:nvSpPr>
        <xdr:cNvPr id="596" name="【学校施設】&#10;一人当たり面積平均値テキスト">
          <a:extLst>
            <a:ext uri="{FF2B5EF4-FFF2-40B4-BE49-F238E27FC236}">
              <a16:creationId xmlns:a16="http://schemas.microsoft.com/office/drawing/2014/main" id="{EF9E5570-52FC-4451-B723-1F6C4F1E7DED}"/>
            </a:ext>
          </a:extLst>
        </xdr:cNvPr>
        <xdr:cNvSpPr txBox="1"/>
      </xdr:nvSpPr>
      <xdr:spPr>
        <a:xfrm>
          <a:off x="19547840" y="103536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104775</xdr:rowOff>
    </xdr:from>
    <xdr:to>
      <xdr:col>116</xdr:col>
      <xdr:colOff>114300</xdr:colOff>
      <xdr:row>63</xdr:row>
      <xdr:rowOff>34925</xdr:rowOff>
    </xdr:to>
    <xdr:sp macro="" textlink="">
      <xdr:nvSpPr>
        <xdr:cNvPr id="597" name="フローチャート: 判断 596">
          <a:extLst>
            <a:ext uri="{FF2B5EF4-FFF2-40B4-BE49-F238E27FC236}">
              <a16:creationId xmlns:a16="http://schemas.microsoft.com/office/drawing/2014/main" id="{89A0BDBA-76CA-4717-9973-8AD8E269AD03}"/>
            </a:ext>
          </a:extLst>
        </xdr:cNvPr>
        <xdr:cNvSpPr/>
      </xdr:nvSpPr>
      <xdr:spPr>
        <a:xfrm>
          <a:off x="19458940" y="10498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124460</xdr:rowOff>
    </xdr:from>
    <xdr:to>
      <xdr:col>112</xdr:col>
      <xdr:colOff>38100</xdr:colOff>
      <xdr:row>63</xdr:row>
      <xdr:rowOff>54610</xdr:rowOff>
    </xdr:to>
    <xdr:sp macro="" textlink="">
      <xdr:nvSpPr>
        <xdr:cNvPr id="598" name="フローチャート: 判断 597">
          <a:extLst>
            <a:ext uri="{FF2B5EF4-FFF2-40B4-BE49-F238E27FC236}">
              <a16:creationId xmlns:a16="http://schemas.microsoft.com/office/drawing/2014/main" id="{084744D0-71ED-45CA-8D58-02E99EC45FCA}"/>
            </a:ext>
          </a:extLst>
        </xdr:cNvPr>
        <xdr:cNvSpPr/>
      </xdr:nvSpPr>
      <xdr:spPr>
        <a:xfrm>
          <a:off x="18735040" y="105181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127000</xdr:rowOff>
    </xdr:from>
    <xdr:to>
      <xdr:col>107</xdr:col>
      <xdr:colOff>101600</xdr:colOff>
      <xdr:row>63</xdr:row>
      <xdr:rowOff>57150</xdr:rowOff>
    </xdr:to>
    <xdr:sp macro="" textlink="">
      <xdr:nvSpPr>
        <xdr:cNvPr id="599" name="フローチャート: 判断 598">
          <a:extLst>
            <a:ext uri="{FF2B5EF4-FFF2-40B4-BE49-F238E27FC236}">
              <a16:creationId xmlns:a16="http://schemas.microsoft.com/office/drawing/2014/main" id="{170061FB-8771-4599-A700-B21A60968D61}"/>
            </a:ext>
          </a:extLst>
        </xdr:cNvPr>
        <xdr:cNvSpPr/>
      </xdr:nvSpPr>
      <xdr:spPr>
        <a:xfrm>
          <a:off x="17937480" y="10520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127635</xdr:rowOff>
    </xdr:from>
    <xdr:to>
      <xdr:col>102</xdr:col>
      <xdr:colOff>165100</xdr:colOff>
      <xdr:row>63</xdr:row>
      <xdr:rowOff>57785</xdr:rowOff>
    </xdr:to>
    <xdr:sp macro="" textlink="">
      <xdr:nvSpPr>
        <xdr:cNvPr id="600" name="フローチャート: 判断 599">
          <a:extLst>
            <a:ext uri="{FF2B5EF4-FFF2-40B4-BE49-F238E27FC236}">
              <a16:creationId xmlns:a16="http://schemas.microsoft.com/office/drawing/2014/main" id="{CD9020B2-2EF4-4E9D-9EF6-77DBE046E44C}"/>
            </a:ext>
          </a:extLst>
        </xdr:cNvPr>
        <xdr:cNvSpPr/>
      </xdr:nvSpPr>
      <xdr:spPr>
        <a:xfrm>
          <a:off x="17162780" y="10521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125730</xdr:rowOff>
    </xdr:from>
    <xdr:to>
      <xdr:col>98</xdr:col>
      <xdr:colOff>38100</xdr:colOff>
      <xdr:row>63</xdr:row>
      <xdr:rowOff>55880</xdr:rowOff>
    </xdr:to>
    <xdr:sp macro="" textlink="">
      <xdr:nvSpPr>
        <xdr:cNvPr id="601" name="フローチャート: 判断 600">
          <a:extLst>
            <a:ext uri="{FF2B5EF4-FFF2-40B4-BE49-F238E27FC236}">
              <a16:creationId xmlns:a16="http://schemas.microsoft.com/office/drawing/2014/main" id="{A1073F56-B3FD-4DB6-8462-9F1885B79535}"/>
            </a:ext>
          </a:extLst>
        </xdr:cNvPr>
        <xdr:cNvSpPr/>
      </xdr:nvSpPr>
      <xdr:spPr>
        <a:xfrm>
          <a:off x="16388080" y="10519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602" name="テキスト ボックス 601">
          <a:extLst>
            <a:ext uri="{FF2B5EF4-FFF2-40B4-BE49-F238E27FC236}">
              <a16:creationId xmlns:a16="http://schemas.microsoft.com/office/drawing/2014/main" id="{6D411B57-38C9-45A7-A55B-B306DF03836A}"/>
            </a:ext>
          </a:extLst>
        </xdr:cNvPr>
        <xdr:cNvSpPr txBox="1"/>
      </xdr:nvSpPr>
      <xdr:spPr>
        <a:xfrm>
          <a:off x="1934210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603" name="テキスト ボックス 602">
          <a:extLst>
            <a:ext uri="{FF2B5EF4-FFF2-40B4-BE49-F238E27FC236}">
              <a16:creationId xmlns:a16="http://schemas.microsoft.com/office/drawing/2014/main" id="{284B9995-87A1-4536-B1AD-308CFA71CF5A}"/>
            </a:ext>
          </a:extLst>
        </xdr:cNvPr>
        <xdr:cNvSpPr txBox="1"/>
      </xdr:nvSpPr>
      <xdr:spPr>
        <a:xfrm>
          <a:off x="1861058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604" name="テキスト ボックス 603">
          <a:extLst>
            <a:ext uri="{FF2B5EF4-FFF2-40B4-BE49-F238E27FC236}">
              <a16:creationId xmlns:a16="http://schemas.microsoft.com/office/drawing/2014/main" id="{C88A39D4-4C90-4AAD-9D58-E27DC3507A22}"/>
            </a:ext>
          </a:extLst>
        </xdr:cNvPr>
        <xdr:cNvSpPr txBox="1"/>
      </xdr:nvSpPr>
      <xdr:spPr>
        <a:xfrm>
          <a:off x="1782064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605" name="テキスト ボックス 604">
          <a:extLst>
            <a:ext uri="{FF2B5EF4-FFF2-40B4-BE49-F238E27FC236}">
              <a16:creationId xmlns:a16="http://schemas.microsoft.com/office/drawing/2014/main" id="{F947404E-B6F3-4A44-AA10-933FBCFB6156}"/>
            </a:ext>
          </a:extLst>
        </xdr:cNvPr>
        <xdr:cNvSpPr txBox="1"/>
      </xdr:nvSpPr>
      <xdr:spPr>
        <a:xfrm>
          <a:off x="1704594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606" name="テキスト ボックス 605">
          <a:extLst>
            <a:ext uri="{FF2B5EF4-FFF2-40B4-BE49-F238E27FC236}">
              <a16:creationId xmlns:a16="http://schemas.microsoft.com/office/drawing/2014/main" id="{3281108B-05F2-4FB1-B21E-6227583B09BD}"/>
            </a:ext>
          </a:extLst>
        </xdr:cNvPr>
        <xdr:cNvSpPr txBox="1"/>
      </xdr:nvSpPr>
      <xdr:spPr>
        <a:xfrm>
          <a:off x="1626362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163195</xdr:rowOff>
    </xdr:from>
    <xdr:to>
      <xdr:col>116</xdr:col>
      <xdr:colOff>114300</xdr:colOff>
      <xdr:row>63</xdr:row>
      <xdr:rowOff>93345</xdr:rowOff>
    </xdr:to>
    <xdr:sp macro="" textlink="">
      <xdr:nvSpPr>
        <xdr:cNvPr id="607" name="楕円 606">
          <a:extLst>
            <a:ext uri="{FF2B5EF4-FFF2-40B4-BE49-F238E27FC236}">
              <a16:creationId xmlns:a16="http://schemas.microsoft.com/office/drawing/2014/main" id="{429F727A-1E89-40C1-84A4-E34088328482}"/>
            </a:ext>
          </a:extLst>
        </xdr:cNvPr>
        <xdr:cNvSpPr/>
      </xdr:nvSpPr>
      <xdr:spPr>
        <a:xfrm>
          <a:off x="19458940" y="10556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83185</xdr:rowOff>
    </xdr:from>
    <xdr:ext cx="469900" cy="259080"/>
    <xdr:sp macro="" textlink="">
      <xdr:nvSpPr>
        <xdr:cNvPr id="608" name="【学校施設】&#10;一人当たり面積該当値テキスト">
          <a:extLst>
            <a:ext uri="{FF2B5EF4-FFF2-40B4-BE49-F238E27FC236}">
              <a16:creationId xmlns:a16="http://schemas.microsoft.com/office/drawing/2014/main" id="{2890F3AE-9FC1-4634-91B8-39F3CD37D03A}"/>
            </a:ext>
          </a:extLst>
        </xdr:cNvPr>
        <xdr:cNvSpPr txBox="1"/>
      </xdr:nvSpPr>
      <xdr:spPr>
        <a:xfrm>
          <a:off x="19547840" y="10476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165100</xdr:rowOff>
    </xdr:from>
    <xdr:to>
      <xdr:col>112</xdr:col>
      <xdr:colOff>38100</xdr:colOff>
      <xdr:row>63</xdr:row>
      <xdr:rowOff>95250</xdr:rowOff>
    </xdr:to>
    <xdr:sp macro="" textlink="">
      <xdr:nvSpPr>
        <xdr:cNvPr id="609" name="楕円 608">
          <a:extLst>
            <a:ext uri="{FF2B5EF4-FFF2-40B4-BE49-F238E27FC236}">
              <a16:creationId xmlns:a16="http://schemas.microsoft.com/office/drawing/2014/main" id="{AEAD6386-F398-41E1-83DA-2A13A5CC2CDD}"/>
            </a:ext>
          </a:extLst>
        </xdr:cNvPr>
        <xdr:cNvSpPr/>
      </xdr:nvSpPr>
      <xdr:spPr>
        <a:xfrm>
          <a:off x="18735040" y="105587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42545</xdr:rowOff>
    </xdr:from>
    <xdr:to>
      <xdr:col>116</xdr:col>
      <xdr:colOff>63500</xdr:colOff>
      <xdr:row>63</xdr:row>
      <xdr:rowOff>44450</xdr:rowOff>
    </xdr:to>
    <xdr:cxnSp macro="">
      <xdr:nvCxnSpPr>
        <xdr:cNvPr id="610" name="直線コネクタ 609">
          <a:extLst>
            <a:ext uri="{FF2B5EF4-FFF2-40B4-BE49-F238E27FC236}">
              <a16:creationId xmlns:a16="http://schemas.microsoft.com/office/drawing/2014/main" id="{E213591A-40CA-4D7E-A076-FF7C122AEF99}"/>
            </a:ext>
          </a:extLst>
        </xdr:cNvPr>
        <xdr:cNvCxnSpPr/>
      </xdr:nvCxnSpPr>
      <xdr:spPr>
        <a:xfrm flipV="1">
          <a:off x="18778220" y="10603865"/>
          <a:ext cx="73152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167005</xdr:rowOff>
    </xdr:from>
    <xdr:to>
      <xdr:col>107</xdr:col>
      <xdr:colOff>101600</xdr:colOff>
      <xdr:row>63</xdr:row>
      <xdr:rowOff>97790</xdr:rowOff>
    </xdr:to>
    <xdr:sp macro="" textlink="">
      <xdr:nvSpPr>
        <xdr:cNvPr id="611" name="楕円 610">
          <a:extLst>
            <a:ext uri="{FF2B5EF4-FFF2-40B4-BE49-F238E27FC236}">
              <a16:creationId xmlns:a16="http://schemas.microsoft.com/office/drawing/2014/main" id="{EB01E37E-A414-4B62-89AF-92BC82013DB3}"/>
            </a:ext>
          </a:extLst>
        </xdr:cNvPr>
        <xdr:cNvSpPr/>
      </xdr:nvSpPr>
      <xdr:spPr>
        <a:xfrm>
          <a:off x="17937480" y="1056068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44450</xdr:rowOff>
    </xdr:from>
    <xdr:to>
      <xdr:col>111</xdr:col>
      <xdr:colOff>177800</xdr:colOff>
      <xdr:row>63</xdr:row>
      <xdr:rowOff>46355</xdr:rowOff>
    </xdr:to>
    <xdr:cxnSp macro="">
      <xdr:nvCxnSpPr>
        <xdr:cNvPr id="612" name="直線コネクタ 611">
          <a:extLst>
            <a:ext uri="{FF2B5EF4-FFF2-40B4-BE49-F238E27FC236}">
              <a16:creationId xmlns:a16="http://schemas.microsoft.com/office/drawing/2014/main" id="{8885C90E-3CB0-46C0-BE52-01BF6DFC5C85}"/>
            </a:ext>
          </a:extLst>
        </xdr:cNvPr>
        <xdr:cNvCxnSpPr/>
      </xdr:nvCxnSpPr>
      <xdr:spPr>
        <a:xfrm flipV="1">
          <a:off x="17988280" y="10605770"/>
          <a:ext cx="78994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168275</xdr:rowOff>
    </xdr:from>
    <xdr:to>
      <xdr:col>102</xdr:col>
      <xdr:colOff>165100</xdr:colOff>
      <xdr:row>63</xdr:row>
      <xdr:rowOff>98425</xdr:rowOff>
    </xdr:to>
    <xdr:sp macro="" textlink="">
      <xdr:nvSpPr>
        <xdr:cNvPr id="613" name="楕円 612">
          <a:extLst>
            <a:ext uri="{FF2B5EF4-FFF2-40B4-BE49-F238E27FC236}">
              <a16:creationId xmlns:a16="http://schemas.microsoft.com/office/drawing/2014/main" id="{048EA0AF-5A54-4371-B41C-8809AB973B17}"/>
            </a:ext>
          </a:extLst>
        </xdr:cNvPr>
        <xdr:cNvSpPr/>
      </xdr:nvSpPr>
      <xdr:spPr>
        <a:xfrm>
          <a:off x="17162780" y="10561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46355</xdr:rowOff>
    </xdr:from>
    <xdr:to>
      <xdr:col>107</xdr:col>
      <xdr:colOff>50800</xdr:colOff>
      <xdr:row>63</xdr:row>
      <xdr:rowOff>47625</xdr:rowOff>
    </xdr:to>
    <xdr:cxnSp macro="">
      <xdr:nvCxnSpPr>
        <xdr:cNvPr id="614" name="直線コネクタ 613">
          <a:extLst>
            <a:ext uri="{FF2B5EF4-FFF2-40B4-BE49-F238E27FC236}">
              <a16:creationId xmlns:a16="http://schemas.microsoft.com/office/drawing/2014/main" id="{FDD34214-D75D-477A-991C-DFDB428D039C}"/>
            </a:ext>
          </a:extLst>
        </xdr:cNvPr>
        <xdr:cNvCxnSpPr/>
      </xdr:nvCxnSpPr>
      <xdr:spPr>
        <a:xfrm flipV="1">
          <a:off x="17213580" y="10607675"/>
          <a:ext cx="7747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170180</xdr:rowOff>
    </xdr:from>
    <xdr:to>
      <xdr:col>98</xdr:col>
      <xdr:colOff>38100</xdr:colOff>
      <xdr:row>63</xdr:row>
      <xdr:rowOff>100330</xdr:rowOff>
    </xdr:to>
    <xdr:sp macro="" textlink="">
      <xdr:nvSpPr>
        <xdr:cNvPr id="615" name="楕円 614">
          <a:extLst>
            <a:ext uri="{FF2B5EF4-FFF2-40B4-BE49-F238E27FC236}">
              <a16:creationId xmlns:a16="http://schemas.microsoft.com/office/drawing/2014/main" id="{0F4339B4-EA63-4E5D-B394-29EC6F7B33E9}"/>
            </a:ext>
          </a:extLst>
        </xdr:cNvPr>
        <xdr:cNvSpPr/>
      </xdr:nvSpPr>
      <xdr:spPr>
        <a:xfrm>
          <a:off x="16388080" y="105638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47625</xdr:rowOff>
    </xdr:from>
    <xdr:to>
      <xdr:col>102</xdr:col>
      <xdr:colOff>114300</xdr:colOff>
      <xdr:row>63</xdr:row>
      <xdr:rowOff>49530</xdr:rowOff>
    </xdr:to>
    <xdr:cxnSp macro="">
      <xdr:nvCxnSpPr>
        <xdr:cNvPr id="616" name="直線コネクタ 615">
          <a:extLst>
            <a:ext uri="{FF2B5EF4-FFF2-40B4-BE49-F238E27FC236}">
              <a16:creationId xmlns:a16="http://schemas.microsoft.com/office/drawing/2014/main" id="{3F30054A-EF58-429D-A4C1-C9CF282B3BB1}"/>
            </a:ext>
          </a:extLst>
        </xdr:cNvPr>
        <xdr:cNvCxnSpPr/>
      </xdr:nvCxnSpPr>
      <xdr:spPr>
        <a:xfrm flipV="1">
          <a:off x="16431260" y="10608945"/>
          <a:ext cx="78232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71120</xdr:rowOff>
    </xdr:from>
    <xdr:ext cx="469900" cy="259080"/>
    <xdr:sp macro="" textlink="">
      <xdr:nvSpPr>
        <xdr:cNvPr id="617" name="n_1aveValue【学校施設】&#10;一人当たり面積">
          <a:extLst>
            <a:ext uri="{FF2B5EF4-FFF2-40B4-BE49-F238E27FC236}">
              <a16:creationId xmlns:a16="http://schemas.microsoft.com/office/drawing/2014/main" id="{3CC726F3-41E6-44C1-A379-073EB7A7DB7A}"/>
            </a:ext>
          </a:extLst>
        </xdr:cNvPr>
        <xdr:cNvSpPr txBox="1"/>
      </xdr:nvSpPr>
      <xdr:spPr>
        <a:xfrm>
          <a:off x="18561050" y="10297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73660</xdr:rowOff>
    </xdr:from>
    <xdr:ext cx="467995" cy="259080"/>
    <xdr:sp macro="" textlink="">
      <xdr:nvSpPr>
        <xdr:cNvPr id="618" name="n_2aveValue【学校施設】&#10;一人当たり面積">
          <a:extLst>
            <a:ext uri="{FF2B5EF4-FFF2-40B4-BE49-F238E27FC236}">
              <a16:creationId xmlns:a16="http://schemas.microsoft.com/office/drawing/2014/main" id="{3B449335-BE0F-42BC-BB5F-840782108807}"/>
            </a:ext>
          </a:extLst>
        </xdr:cNvPr>
        <xdr:cNvSpPr txBox="1"/>
      </xdr:nvSpPr>
      <xdr:spPr>
        <a:xfrm>
          <a:off x="17776190" y="102997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74930</xdr:rowOff>
    </xdr:from>
    <xdr:ext cx="467995" cy="257175"/>
    <xdr:sp macro="" textlink="">
      <xdr:nvSpPr>
        <xdr:cNvPr id="619" name="n_3aveValue【学校施設】&#10;一人当たり面積">
          <a:extLst>
            <a:ext uri="{FF2B5EF4-FFF2-40B4-BE49-F238E27FC236}">
              <a16:creationId xmlns:a16="http://schemas.microsoft.com/office/drawing/2014/main" id="{D3EF40B9-525C-4832-B891-05B16E5B84F8}"/>
            </a:ext>
          </a:extLst>
        </xdr:cNvPr>
        <xdr:cNvSpPr txBox="1"/>
      </xdr:nvSpPr>
      <xdr:spPr>
        <a:xfrm>
          <a:off x="17001490" y="103009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72390</xdr:rowOff>
    </xdr:from>
    <xdr:ext cx="467995" cy="259080"/>
    <xdr:sp macro="" textlink="">
      <xdr:nvSpPr>
        <xdr:cNvPr id="620" name="n_4aveValue【学校施設】&#10;一人当たり面積">
          <a:extLst>
            <a:ext uri="{FF2B5EF4-FFF2-40B4-BE49-F238E27FC236}">
              <a16:creationId xmlns:a16="http://schemas.microsoft.com/office/drawing/2014/main" id="{DC3798F0-23D7-463F-BBC5-B1958E4C4143}"/>
            </a:ext>
          </a:extLst>
        </xdr:cNvPr>
        <xdr:cNvSpPr txBox="1"/>
      </xdr:nvSpPr>
      <xdr:spPr>
        <a:xfrm>
          <a:off x="16226790" y="102984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86360</xdr:rowOff>
    </xdr:from>
    <xdr:ext cx="469900" cy="257175"/>
    <xdr:sp macro="" textlink="">
      <xdr:nvSpPr>
        <xdr:cNvPr id="621" name="n_1mainValue【学校施設】&#10;一人当たり面積">
          <a:extLst>
            <a:ext uri="{FF2B5EF4-FFF2-40B4-BE49-F238E27FC236}">
              <a16:creationId xmlns:a16="http://schemas.microsoft.com/office/drawing/2014/main" id="{013915DC-6EA4-4E02-8438-E38F7AEC5879}"/>
            </a:ext>
          </a:extLst>
        </xdr:cNvPr>
        <xdr:cNvSpPr txBox="1"/>
      </xdr:nvSpPr>
      <xdr:spPr>
        <a:xfrm>
          <a:off x="18561050" y="106476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88265</xdr:rowOff>
    </xdr:from>
    <xdr:ext cx="467995" cy="257175"/>
    <xdr:sp macro="" textlink="">
      <xdr:nvSpPr>
        <xdr:cNvPr id="622" name="n_2mainValue【学校施設】&#10;一人当たり面積">
          <a:extLst>
            <a:ext uri="{FF2B5EF4-FFF2-40B4-BE49-F238E27FC236}">
              <a16:creationId xmlns:a16="http://schemas.microsoft.com/office/drawing/2014/main" id="{B5D15A7D-C4EC-446C-BD35-D7053E066510}"/>
            </a:ext>
          </a:extLst>
        </xdr:cNvPr>
        <xdr:cNvSpPr txBox="1"/>
      </xdr:nvSpPr>
      <xdr:spPr>
        <a:xfrm>
          <a:off x="17776190" y="106495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89535</xdr:rowOff>
    </xdr:from>
    <xdr:ext cx="467995" cy="257175"/>
    <xdr:sp macro="" textlink="">
      <xdr:nvSpPr>
        <xdr:cNvPr id="623" name="n_3mainValue【学校施設】&#10;一人当たり面積">
          <a:extLst>
            <a:ext uri="{FF2B5EF4-FFF2-40B4-BE49-F238E27FC236}">
              <a16:creationId xmlns:a16="http://schemas.microsoft.com/office/drawing/2014/main" id="{28DD1A2A-B446-4EBE-A49D-333F721A9C34}"/>
            </a:ext>
          </a:extLst>
        </xdr:cNvPr>
        <xdr:cNvSpPr txBox="1"/>
      </xdr:nvSpPr>
      <xdr:spPr>
        <a:xfrm>
          <a:off x="17001490" y="106508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91440</xdr:rowOff>
    </xdr:from>
    <xdr:ext cx="467995" cy="259080"/>
    <xdr:sp macro="" textlink="">
      <xdr:nvSpPr>
        <xdr:cNvPr id="624" name="n_4mainValue【学校施設】&#10;一人当たり面積">
          <a:extLst>
            <a:ext uri="{FF2B5EF4-FFF2-40B4-BE49-F238E27FC236}">
              <a16:creationId xmlns:a16="http://schemas.microsoft.com/office/drawing/2014/main" id="{9B1ECE7E-C0C1-4ABD-A027-EA703316685E}"/>
            </a:ext>
          </a:extLst>
        </xdr:cNvPr>
        <xdr:cNvSpPr txBox="1"/>
      </xdr:nvSpPr>
      <xdr:spPr>
        <a:xfrm>
          <a:off x="16226790" y="10652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CF8E2117-443A-4BFB-A49D-39BDEF10B872}"/>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29581B1-D986-4135-83F2-E35D84733056}"/>
            </a:ext>
          </a:extLst>
        </xdr:cNvPr>
        <xdr:cNvSpPr/>
      </xdr:nvSpPr>
      <xdr:spPr>
        <a:xfrm>
          <a:off x="1106424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4F5AD2F5-E3B5-4E16-BFEF-48863366CA0E}"/>
            </a:ext>
          </a:extLst>
        </xdr:cNvPr>
        <xdr:cNvSpPr/>
      </xdr:nvSpPr>
      <xdr:spPr>
        <a:xfrm>
          <a:off x="1106424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EEF5EE41-C1EE-4DB5-870F-3277ACC5CE9A}"/>
            </a:ext>
          </a:extLst>
        </xdr:cNvPr>
        <xdr:cNvSpPr/>
      </xdr:nvSpPr>
      <xdr:spPr>
        <a:xfrm>
          <a:off x="1196594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B4C09D27-2F71-4C54-8421-12D4202E7E84}"/>
            </a:ext>
          </a:extLst>
        </xdr:cNvPr>
        <xdr:cNvSpPr/>
      </xdr:nvSpPr>
      <xdr:spPr>
        <a:xfrm>
          <a:off x="1196594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F5232BA6-F9CA-494F-BA1B-EED653044E2B}"/>
            </a:ext>
          </a:extLst>
        </xdr:cNvPr>
        <xdr:cNvSpPr/>
      </xdr:nvSpPr>
      <xdr:spPr>
        <a:xfrm>
          <a:off x="1297178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1B373410-5CFB-4D67-91D4-705A4EC9F8AF}"/>
            </a:ext>
          </a:extLst>
        </xdr:cNvPr>
        <xdr:cNvSpPr/>
      </xdr:nvSpPr>
      <xdr:spPr>
        <a:xfrm>
          <a:off x="1297178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CBFD7769-BEFA-4F7F-8F10-8CA22BEF71F2}"/>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BDB830F3-9643-4133-AB7D-5D76E351D41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4DDA54D6-C4DB-40DB-B1C6-E5C5A621F1FD}"/>
            </a:ext>
          </a:extLst>
        </xdr:cNvPr>
        <xdr:cNvSpPr/>
      </xdr:nvSpPr>
      <xdr:spPr>
        <a:xfrm>
          <a:off x="1622044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71679F6A-D7B9-4C50-B203-286EC5F9DFB6}"/>
            </a:ext>
          </a:extLst>
        </xdr:cNvPr>
        <xdr:cNvSpPr/>
      </xdr:nvSpPr>
      <xdr:spPr>
        <a:xfrm>
          <a:off x="1622044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69AD7DF2-75CC-4792-929F-59BC9250E9F0}"/>
            </a:ext>
          </a:extLst>
        </xdr:cNvPr>
        <xdr:cNvSpPr/>
      </xdr:nvSpPr>
      <xdr:spPr>
        <a:xfrm>
          <a:off x="1709928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76E0F841-9738-46A1-9816-728D72511418}"/>
            </a:ext>
          </a:extLst>
        </xdr:cNvPr>
        <xdr:cNvSpPr/>
      </xdr:nvSpPr>
      <xdr:spPr>
        <a:xfrm>
          <a:off x="1709928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BD53365F-A54E-498D-A1BB-F8C699BE827C}"/>
            </a:ext>
          </a:extLst>
        </xdr:cNvPr>
        <xdr:cNvSpPr/>
      </xdr:nvSpPr>
      <xdr:spPr>
        <a:xfrm>
          <a:off x="1810512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6806E839-F28F-4CCC-8E34-CA8AC5BAEC70}"/>
            </a:ext>
          </a:extLst>
        </xdr:cNvPr>
        <xdr:cNvSpPr/>
      </xdr:nvSpPr>
      <xdr:spPr>
        <a:xfrm>
          <a:off x="1810512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4CC0A5AB-7761-4BB2-BB48-CA1651C325FA}"/>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920D2591-6897-4A9E-BB3A-061973180187}"/>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7AAF9234-9743-4256-BCFA-C5C53BEC1037}"/>
            </a:ext>
          </a:extLst>
        </xdr:cNvPr>
        <xdr:cNvSpPr/>
      </xdr:nvSpPr>
      <xdr:spPr>
        <a:xfrm>
          <a:off x="1106424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4E2AD65C-79AE-4F70-9A66-00B568A642C2}"/>
            </a:ext>
          </a:extLst>
        </xdr:cNvPr>
        <xdr:cNvSpPr/>
      </xdr:nvSpPr>
      <xdr:spPr>
        <a:xfrm>
          <a:off x="1106424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AA12F420-EABA-4A1D-BCB2-A41FF6B88D9A}"/>
            </a:ext>
          </a:extLst>
        </xdr:cNvPr>
        <xdr:cNvSpPr/>
      </xdr:nvSpPr>
      <xdr:spPr>
        <a:xfrm>
          <a:off x="1196594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F1734B29-1A51-45BD-8A25-D1AA8A64796D}"/>
            </a:ext>
          </a:extLst>
        </xdr:cNvPr>
        <xdr:cNvSpPr/>
      </xdr:nvSpPr>
      <xdr:spPr>
        <a:xfrm>
          <a:off x="1196594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4C9A2D19-A19D-4A2E-933B-FC83573287C4}"/>
            </a:ext>
          </a:extLst>
        </xdr:cNvPr>
        <xdr:cNvSpPr/>
      </xdr:nvSpPr>
      <xdr:spPr>
        <a:xfrm>
          <a:off x="1297178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445B16BB-0E8F-436E-97FB-CC9C548EE2F4}"/>
            </a:ext>
          </a:extLst>
        </xdr:cNvPr>
        <xdr:cNvSpPr/>
      </xdr:nvSpPr>
      <xdr:spPr>
        <a:xfrm>
          <a:off x="1297178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85E1A7C5-3442-431A-BE84-E459AB211678}"/>
            </a:ext>
          </a:extLst>
        </xdr:cNvPr>
        <xdr:cNvSpPr/>
      </xdr:nvSpPr>
      <xdr:spPr>
        <a:xfrm>
          <a:off x="10960100" y="16394430"/>
          <a:ext cx="415290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649" name="テキスト ボックス 648">
          <a:extLst>
            <a:ext uri="{FF2B5EF4-FFF2-40B4-BE49-F238E27FC236}">
              <a16:creationId xmlns:a16="http://schemas.microsoft.com/office/drawing/2014/main" id="{B17D0541-D361-4191-822D-7824471490F2}"/>
            </a:ext>
          </a:extLst>
        </xdr:cNvPr>
        <xdr:cNvSpPr txBox="1"/>
      </xdr:nvSpPr>
      <xdr:spPr>
        <a:xfrm>
          <a:off x="10922000" y="1620774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0406B4C1-7AD9-4FF6-A35C-30D3D45D83EA}"/>
            </a:ext>
          </a:extLst>
        </xdr:cNvPr>
        <xdr:cNvCxnSpPr/>
      </xdr:nvCxnSpPr>
      <xdr:spPr>
        <a:xfrm>
          <a:off x="10960100" y="1862709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651" name="テキスト ボックス 650">
          <a:extLst>
            <a:ext uri="{FF2B5EF4-FFF2-40B4-BE49-F238E27FC236}">
              <a16:creationId xmlns:a16="http://schemas.microsoft.com/office/drawing/2014/main" id="{55ACD663-6A01-43F6-9673-9F9866AAE4F9}"/>
            </a:ext>
          </a:extLst>
        </xdr:cNvPr>
        <xdr:cNvSpPr txBox="1"/>
      </xdr:nvSpPr>
      <xdr:spPr>
        <a:xfrm>
          <a:off x="10561320" y="184886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a:extLst>
            <a:ext uri="{FF2B5EF4-FFF2-40B4-BE49-F238E27FC236}">
              <a16:creationId xmlns:a16="http://schemas.microsoft.com/office/drawing/2014/main" id="{F35D867F-5AA0-43A3-9B10-0110C5DB5750}"/>
            </a:ext>
          </a:extLst>
        </xdr:cNvPr>
        <xdr:cNvCxnSpPr/>
      </xdr:nvCxnSpPr>
      <xdr:spPr>
        <a:xfrm>
          <a:off x="10960100" y="1825752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5455" cy="259080"/>
    <xdr:sp macro="" textlink="">
      <xdr:nvSpPr>
        <xdr:cNvPr id="653" name="テキスト ボックス 652">
          <a:extLst>
            <a:ext uri="{FF2B5EF4-FFF2-40B4-BE49-F238E27FC236}">
              <a16:creationId xmlns:a16="http://schemas.microsoft.com/office/drawing/2014/main" id="{05251AE4-07AA-4FB7-87BC-A10177DAA14F}"/>
            </a:ext>
          </a:extLst>
        </xdr:cNvPr>
        <xdr:cNvSpPr txBox="1"/>
      </xdr:nvSpPr>
      <xdr:spPr>
        <a:xfrm>
          <a:off x="10561320" y="181152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a:extLst>
            <a:ext uri="{FF2B5EF4-FFF2-40B4-BE49-F238E27FC236}">
              <a16:creationId xmlns:a16="http://schemas.microsoft.com/office/drawing/2014/main" id="{E6AA655A-4E50-4E47-B5BC-84FF9957A125}"/>
            </a:ext>
          </a:extLst>
        </xdr:cNvPr>
        <xdr:cNvCxnSpPr/>
      </xdr:nvCxnSpPr>
      <xdr:spPr>
        <a:xfrm>
          <a:off x="10960100" y="1788414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175"/>
    <xdr:sp macro="" textlink="">
      <xdr:nvSpPr>
        <xdr:cNvPr id="655" name="テキスト ボックス 654">
          <a:extLst>
            <a:ext uri="{FF2B5EF4-FFF2-40B4-BE49-F238E27FC236}">
              <a16:creationId xmlns:a16="http://schemas.microsoft.com/office/drawing/2014/main" id="{757384E2-5483-44C7-A5B0-F81FC73592CE}"/>
            </a:ext>
          </a:extLst>
        </xdr:cNvPr>
        <xdr:cNvSpPr txBox="1"/>
      </xdr:nvSpPr>
      <xdr:spPr>
        <a:xfrm>
          <a:off x="10602595" y="177457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a:extLst>
            <a:ext uri="{FF2B5EF4-FFF2-40B4-BE49-F238E27FC236}">
              <a16:creationId xmlns:a16="http://schemas.microsoft.com/office/drawing/2014/main" id="{65BFE4E6-6BA7-48BD-8EAC-445A47FE70C0}"/>
            </a:ext>
          </a:extLst>
        </xdr:cNvPr>
        <xdr:cNvCxnSpPr/>
      </xdr:nvCxnSpPr>
      <xdr:spPr>
        <a:xfrm>
          <a:off x="10960100" y="1751076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657" name="テキスト ボックス 656">
          <a:extLst>
            <a:ext uri="{FF2B5EF4-FFF2-40B4-BE49-F238E27FC236}">
              <a16:creationId xmlns:a16="http://schemas.microsoft.com/office/drawing/2014/main" id="{6355287F-D50D-4348-870F-6162BFE67BEE}"/>
            </a:ext>
          </a:extLst>
        </xdr:cNvPr>
        <xdr:cNvSpPr txBox="1"/>
      </xdr:nvSpPr>
      <xdr:spPr>
        <a:xfrm>
          <a:off x="10602595" y="173723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a:extLst>
            <a:ext uri="{FF2B5EF4-FFF2-40B4-BE49-F238E27FC236}">
              <a16:creationId xmlns:a16="http://schemas.microsoft.com/office/drawing/2014/main" id="{CB1CB6CE-6421-4695-BDB1-211064FE9CCC}"/>
            </a:ext>
          </a:extLst>
        </xdr:cNvPr>
        <xdr:cNvCxnSpPr/>
      </xdr:nvCxnSpPr>
      <xdr:spPr>
        <a:xfrm>
          <a:off x="10960100" y="1713738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659" name="テキスト ボックス 658">
          <a:extLst>
            <a:ext uri="{FF2B5EF4-FFF2-40B4-BE49-F238E27FC236}">
              <a16:creationId xmlns:a16="http://schemas.microsoft.com/office/drawing/2014/main" id="{878BB982-6446-4DEA-AD12-BE6B6A9B68BF}"/>
            </a:ext>
          </a:extLst>
        </xdr:cNvPr>
        <xdr:cNvSpPr txBox="1"/>
      </xdr:nvSpPr>
      <xdr:spPr>
        <a:xfrm>
          <a:off x="10602595" y="169989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a:extLst>
            <a:ext uri="{FF2B5EF4-FFF2-40B4-BE49-F238E27FC236}">
              <a16:creationId xmlns:a16="http://schemas.microsoft.com/office/drawing/2014/main" id="{19DE1579-5A2C-4C82-9061-2F82AC032259}"/>
            </a:ext>
          </a:extLst>
        </xdr:cNvPr>
        <xdr:cNvCxnSpPr/>
      </xdr:nvCxnSpPr>
      <xdr:spPr>
        <a:xfrm>
          <a:off x="10960100" y="1676400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7175"/>
    <xdr:sp macro="" textlink="">
      <xdr:nvSpPr>
        <xdr:cNvPr id="661" name="テキスト ボックス 660">
          <a:extLst>
            <a:ext uri="{FF2B5EF4-FFF2-40B4-BE49-F238E27FC236}">
              <a16:creationId xmlns:a16="http://schemas.microsoft.com/office/drawing/2014/main" id="{837A9852-F71C-4511-9CC2-B6E13D64F8FE}"/>
            </a:ext>
          </a:extLst>
        </xdr:cNvPr>
        <xdr:cNvSpPr txBox="1"/>
      </xdr:nvSpPr>
      <xdr:spPr>
        <a:xfrm>
          <a:off x="10602595" y="166255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4447F79A-B3C9-4E1A-ADF7-82C5A1EA3856}"/>
            </a:ext>
          </a:extLst>
        </xdr:cNvPr>
        <xdr:cNvCxnSpPr/>
      </xdr:nvCxnSpPr>
      <xdr:spPr>
        <a:xfrm>
          <a:off x="10960100" y="1639443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7185" cy="259080"/>
    <xdr:sp macro="" textlink="">
      <xdr:nvSpPr>
        <xdr:cNvPr id="663" name="テキスト ボックス 662">
          <a:extLst>
            <a:ext uri="{FF2B5EF4-FFF2-40B4-BE49-F238E27FC236}">
              <a16:creationId xmlns:a16="http://schemas.microsoft.com/office/drawing/2014/main" id="{9124B8BA-ED58-4B2C-BEFB-08F657670AAD}"/>
            </a:ext>
          </a:extLst>
        </xdr:cNvPr>
        <xdr:cNvSpPr txBox="1"/>
      </xdr:nvSpPr>
      <xdr:spPr>
        <a:xfrm>
          <a:off x="10666730" y="1625600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DF20BE56-5333-4953-8742-AB7C9D8BB332}"/>
            </a:ext>
          </a:extLst>
        </xdr:cNvPr>
        <xdr:cNvSpPr/>
      </xdr:nvSpPr>
      <xdr:spPr>
        <a:xfrm>
          <a:off x="10960100" y="16394430"/>
          <a:ext cx="415290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166370</xdr:rowOff>
    </xdr:from>
    <xdr:to>
      <xdr:col>85</xdr:col>
      <xdr:colOff>126365</xdr:colOff>
      <xdr:row>108</xdr:row>
      <xdr:rowOff>133350</xdr:rowOff>
    </xdr:to>
    <xdr:cxnSp macro="">
      <xdr:nvCxnSpPr>
        <xdr:cNvPr id="665" name="直線コネクタ 664">
          <a:extLst>
            <a:ext uri="{FF2B5EF4-FFF2-40B4-BE49-F238E27FC236}">
              <a16:creationId xmlns:a16="http://schemas.microsoft.com/office/drawing/2014/main" id="{EBBFAC83-B795-4C90-AF31-09FAF03A1B0D}"/>
            </a:ext>
          </a:extLst>
        </xdr:cNvPr>
        <xdr:cNvCxnSpPr/>
      </xdr:nvCxnSpPr>
      <xdr:spPr>
        <a:xfrm flipV="1">
          <a:off x="14375765" y="16762730"/>
          <a:ext cx="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137160</xdr:rowOff>
    </xdr:from>
    <xdr:ext cx="405130" cy="259080"/>
    <xdr:sp macro="" textlink="">
      <xdr:nvSpPr>
        <xdr:cNvPr id="666" name="【公民館】&#10;有形固定資産減価償却率最小値テキスト">
          <a:extLst>
            <a:ext uri="{FF2B5EF4-FFF2-40B4-BE49-F238E27FC236}">
              <a16:creationId xmlns:a16="http://schemas.microsoft.com/office/drawing/2014/main" id="{6D69595F-A697-4F63-BEE5-6B74BB16A16D}"/>
            </a:ext>
          </a:extLst>
        </xdr:cNvPr>
        <xdr:cNvSpPr txBox="1"/>
      </xdr:nvSpPr>
      <xdr:spPr>
        <a:xfrm>
          <a:off x="14414500" y="18242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667" name="直線コネクタ 666">
          <a:extLst>
            <a:ext uri="{FF2B5EF4-FFF2-40B4-BE49-F238E27FC236}">
              <a16:creationId xmlns:a16="http://schemas.microsoft.com/office/drawing/2014/main" id="{5E67D2D4-B657-423F-B51F-14072A0717E1}"/>
            </a:ext>
          </a:extLst>
        </xdr:cNvPr>
        <xdr:cNvCxnSpPr/>
      </xdr:nvCxnSpPr>
      <xdr:spPr>
        <a:xfrm>
          <a:off x="14287500" y="1823847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112395</xdr:rowOff>
    </xdr:from>
    <xdr:ext cx="405130" cy="257175"/>
    <xdr:sp macro="" textlink="">
      <xdr:nvSpPr>
        <xdr:cNvPr id="668" name="【公民館】&#10;有形固定資産減価償却率最大値テキスト">
          <a:extLst>
            <a:ext uri="{FF2B5EF4-FFF2-40B4-BE49-F238E27FC236}">
              <a16:creationId xmlns:a16="http://schemas.microsoft.com/office/drawing/2014/main" id="{1A80F30E-E982-4F3E-9F40-068BAD862B10}"/>
            </a:ext>
          </a:extLst>
        </xdr:cNvPr>
        <xdr:cNvSpPr txBox="1"/>
      </xdr:nvSpPr>
      <xdr:spPr>
        <a:xfrm>
          <a:off x="14414500" y="165411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166370</xdr:rowOff>
    </xdr:from>
    <xdr:to>
      <xdr:col>86</xdr:col>
      <xdr:colOff>25400</xdr:colOff>
      <xdr:row>99</xdr:row>
      <xdr:rowOff>166370</xdr:rowOff>
    </xdr:to>
    <xdr:cxnSp macro="">
      <xdr:nvCxnSpPr>
        <xdr:cNvPr id="669" name="直線コネクタ 668">
          <a:extLst>
            <a:ext uri="{FF2B5EF4-FFF2-40B4-BE49-F238E27FC236}">
              <a16:creationId xmlns:a16="http://schemas.microsoft.com/office/drawing/2014/main" id="{52A101E4-C124-4A08-AFE7-D6F0322AA13A}"/>
            </a:ext>
          </a:extLst>
        </xdr:cNvPr>
        <xdr:cNvCxnSpPr/>
      </xdr:nvCxnSpPr>
      <xdr:spPr>
        <a:xfrm>
          <a:off x="14287500" y="1676273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125730</xdr:rowOff>
    </xdr:from>
    <xdr:ext cx="405130" cy="259080"/>
    <xdr:sp macro="" textlink="">
      <xdr:nvSpPr>
        <xdr:cNvPr id="670" name="【公民館】&#10;有形固定資産減価償却率平均値テキスト">
          <a:extLst>
            <a:ext uri="{FF2B5EF4-FFF2-40B4-BE49-F238E27FC236}">
              <a16:creationId xmlns:a16="http://schemas.microsoft.com/office/drawing/2014/main" id="{206DA35F-5E94-49FC-AE38-816E4B222FC1}"/>
            </a:ext>
          </a:extLst>
        </xdr:cNvPr>
        <xdr:cNvSpPr txBox="1"/>
      </xdr:nvSpPr>
      <xdr:spPr>
        <a:xfrm>
          <a:off x="14414500" y="175602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71" name="フローチャート: 判断 670">
          <a:extLst>
            <a:ext uri="{FF2B5EF4-FFF2-40B4-BE49-F238E27FC236}">
              <a16:creationId xmlns:a16="http://schemas.microsoft.com/office/drawing/2014/main" id="{A12A8205-9063-43DA-8CE3-F43775F4889D}"/>
            </a:ext>
          </a:extLst>
        </xdr:cNvPr>
        <xdr:cNvSpPr/>
      </xdr:nvSpPr>
      <xdr:spPr>
        <a:xfrm>
          <a:off x="14325600" y="175818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672" name="フローチャート: 判断 671">
          <a:extLst>
            <a:ext uri="{FF2B5EF4-FFF2-40B4-BE49-F238E27FC236}">
              <a16:creationId xmlns:a16="http://schemas.microsoft.com/office/drawing/2014/main" id="{CC16D978-C394-4DFB-92D7-73B487809C69}"/>
            </a:ext>
          </a:extLst>
        </xdr:cNvPr>
        <xdr:cNvSpPr/>
      </xdr:nvSpPr>
      <xdr:spPr>
        <a:xfrm>
          <a:off x="13578840" y="17574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97790</xdr:rowOff>
    </xdr:from>
    <xdr:to>
      <xdr:col>76</xdr:col>
      <xdr:colOff>165100</xdr:colOff>
      <xdr:row>105</xdr:row>
      <xdr:rowOff>27940</xdr:rowOff>
    </xdr:to>
    <xdr:sp macro="" textlink="">
      <xdr:nvSpPr>
        <xdr:cNvPr id="673" name="フローチャート: 判断 672">
          <a:extLst>
            <a:ext uri="{FF2B5EF4-FFF2-40B4-BE49-F238E27FC236}">
              <a16:creationId xmlns:a16="http://schemas.microsoft.com/office/drawing/2014/main" id="{D14C54D3-ED8D-45C7-8D1D-01C588FC414D}"/>
            </a:ext>
          </a:extLst>
        </xdr:cNvPr>
        <xdr:cNvSpPr/>
      </xdr:nvSpPr>
      <xdr:spPr>
        <a:xfrm>
          <a:off x="12804140" y="17532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95885</xdr:rowOff>
    </xdr:from>
    <xdr:to>
      <xdr:col>72</xdr:col>
      <xdr:colOff>38100</xdr:colOff>
      <xdr:row>105</xdr:row>
      <xdr:rowOff>26035</xdr:rowOff>
    </xdr:to>
    <xdr:sp macro="" textlink="">
      <xdr:nvSpPr>
        <xdr:cNvPr id="674" name="フローチャート: 判断 673">
          <a:extLst>
            <a:ext uri="{FF2B5EF4-FFF2-40B4-BE49-F238E27FC236}">
              <a16:creationId xmlns:a16="http://schemas.microsoft.com/office/drawing/2014/main" id="{30C03870-719C-4445-A69A-3ED53BE1F187}"/>
            </a:ext>
          </a:extLst>
        </xdr:cNvPr>
        <xdr:cNvSpPr/>
      </xdr:nvSpPr>
      <xdr:spPr>
        <a:xfrm>
          <a:off x="12029440" y="175304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57785</xdr:rowOff>
    </xdr:from>
    <xdr:to>
      <xdr:col>67</xdr:col>
      <xdr:colOff>101600</xdr:colOff>
      <xdr:row>104</xdr:row>
      <xdr:rowOff>159385</xdr:rowOff>
    </xdr:to>
    <xdr:sp macro="" textlink="">
      <xdr:nvSpPr>
        <xdr:cNvPr id="675" name="フローチャート: 判断 674">
          <a:extLst>
            <a:ext uri="{FF2B5EF4-FFF2-40B4-BE49-F238E27FC236}">
              <a16:creationId xmlns:a16="http://schemas.microsoft.com/office/drawing/2014/main" id="{4743AFBF-C5F6-4315-9ADD-8C05C05E45E1}"/>
            </a:ext>
          </a:extLst>
        </xdr:cNvPr>
        <xdr:cNvSpPr/>
      </xdr:nvSpPr>
      <xdr:spPr>
        <a:xfrm>
          <a:off x="11231880" y="1749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6" name="テキスト ボックス 675">
          <a:extLst>
            <a:ext uri="{FF2B5EF4-FFF2-40B4-BE49-F238E27FC236}">
              <a16:creationId xmlns:a16="http://schemas.microsoft.com/office/drawing/2014/main" id="{F5F89F02-62EF-42C7-9DE9-9D9C4B7A91B8}"/>
            </a:ext>
          </a:extLst>
        </xdr:cNvPr>
        <xdr:cNvSpPr txBox="1"/>
      </xdr:nvSpPr>
      <xdr:spPr>
        <a:xfrm>
          <a:off x="1420876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77" name="テキスト ボックス 676">
          <a:extLst>
            <a:ext uri="{FF2B5EF4-FFF2-40B4-BE49-F238E27FC236}">
              <a16:creationId xmlns:a16="http://schemas.microsoft.com/office/drawing/2014/main" id="{2076E32D-BB19-412B-87F9-B3F7E0B3D6A7}"/>
            </a:ext>
          </a:extLst>
        </xdr:cNvPr>
        <xdr:cNvSpPr txBox="1"/>
      </xdr:nvSpPr>
      <xdr:spPr>
        <a:xfrm>
          <a:off x="1346200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78" name="テキスト ボックス 677">
          <a:extLst>
            <a:ext uri="{FF2B5EF4-FFF2-40B4-BE49-F238E27FC236}">
              <a16:creationId xmlns:a16="http://schemas.microsoft.com/office/drawing/2014/main" id="{5E519EE8-B823-44F0-A3BA-EDB1E31F1EB1}"/>
            </a:ext>
          </a:extLst>
        </xdr:cNvPr>
        <xdr:cNvSpPr txBox="1"/>
      </xdr:nvSpPr>
      <xdr:spPr>
        <a:xfrm>
          <a:off x="1268730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79" name="テキスト ボックス 678">
          <a:extLst>
            <a:ext uri="{FF2B5EF4-FFF2-40B4-BE49-F238E27FC236}">
              <a16:creationId xmlns:a16="http://schemas.microsoft.com/office/drawing/2014/main" id="{E576FBEC-9A08-4C71-8CCD-B0D154308032}"/>
            </a:ext>
          </a:extLst>
        </xdr:cNvPr>
        <xdr:cNvSpPr txBox="1"/>
      </xdr:nvSpPr>
      <xdr:spPr>
        <a:xfrm>
          <a:off x="1190498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80" name="テキスト ボックス 679">
          <a:extLst>
            <a:ext uri="{FF2B5EF4-FFF2-40B4-BE49-F238E27FC236}">
              <a16:creationId xmlns:a16="http://schemas.microsoft.com/office/drawing/2014/main" id="{2687BABF-00E9-49CB-8E96-BC5C90532DDB}"/>
            </a:ext>
          </a:extLst>
        </xdr:cNvPr>
        <xdr:cNvSpPr txBox="1"/>
      </xdr:nvSpPr>
      <xdr:spPr>
        <a:xfrm>
          <a:off x="1111504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86360</xdr:rowOff>
    </xdr:from>
    <xdr:to>
      <xdr:col>85</xdr:col>
      <xdr:colOff>177800</xdr:colOff>
      <xdr:row>105</xdr:row>
      <xdr:rowOff>16510</xdr:rowOff>
    </xdr:to>
    <xdr:sp macro="" textlink="">
      <xdr:nvSpPr>
        <xdr:cNvPr id="681" name="楕円 680">
          <a:extLst>
            <a:ext uri="{FF2B5EF4-FFF2-40B4-BE49-F238E27FC236}">
              <a16:creationId xmlns:a16="http://schemas.microsoft.com/office/drawing/2014/main" id="{AD447A38-B953-40A6-957D-75E7A248D454}"/>
            </a:ext>
          </a:extLst>
        </xdr:cNvPr>
        <xdr:cNvSpPr/>
      </xdr:nvSpPr>
      <xdr:spPr>
        <a:xfrm>
          <a:off x="14325600" y="175209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109220</xdr:rowOff>
    </xdr:from>
    <xdr:ext cx="405130" cy="257175"/>
    <xdr:sp macro="" textlink="">
      <xdr:nvSpPr>
        <xdr:cNvPr id="682" name="【公民館】&#10;有形固定資産減価償却率該当値テキスト">
          <a:extLst>
            <a:ext uri="{FF2B5EF4-FFF2-40B4-BE49-F238E27FC236}">
              <a16:creationId xmlns:a16="http://schemas.microsoft.com/office/drawing/2014/main" id="{9D588AD2-E1DB-4D98-A2D5-C99331400846}"/>
            </a:ext>
          </a:extLst>
        </xdr:cNvPr>
        <xdr:cNvSpPr txBox="1"/>
      </xdr:nvSpPr>
      <xdr:spPr>
        <a:xfrm>
          <a:off x="14414500" y="173761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44450</xdr:rowOff>
    </xdr:from>
    <xdr:to>
      <xdr:col>81</xdr:col>
      <xdr:colOff>101600</xdr:colOff>
      <xdr:row>104</xdr:row>
      <xdr:rowOff>146050</xdr:rowOff>
    </xdr:to>
    <xdr:sp macro="" textlink="">
      <xdr:nvSpPr>
        <xdr:cNvPr id="683" name="楕円 682">
          <a:extLst>
            <a:ext uri="{FF2B5EF4-FFF2-40B4-BE49-F238E27FC236}">
              <a16:creationId xmlns:a16="http://schemas.microsoft.com/office/drawing/2014/main" id="{0F517234-8B96-4C9B-B0F3-0B6BCD0133F4}"/>
            </a:ext>
          </a:extLst>
        </xdr:cNvPr>
        <xdr:cNvSpPr/>
      </xdr:nvSpPr>
      <xdr:spPr>
        <a:xfrm>
          <a:off x="13578840" y="1747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95250</xdr:rowOff>
    </xdr:from>
    <xdr:to>
      <xdr:col>85</xdr:col>
      <xdr:colOff>127000</xdr:colOff>
      <xdr:row>104</xdr:row>
      <xdr:rowOff>137160</xdr:rowOff>
    </xdr:to>
    <xdr:cxnSp macro="">
      <xdr:nvCxnSpPr>
        <xdr:cNvPr id="684" name="直線コネクタ 683">
          <a:extLst>
            <a:ext uri="{FF2B5EF4-FFF2-40B4-BE49-F238E27FC236}">
              <a16:creationId xmlns:a16="http://schemas.microsoft.com/office/drawing/2014/main" id="{17821E5B-AD9C-439F-9008-58E2467A15C0}"/>
            </a:ext>
          </a:extLst>
        </xdr:cNvPr>
        <xdr:cNvCxnSpPr/>
      </xdr:nvCxnSpPr>
      <xdr:spPr>
        <a:xfrm>
          <a:off x="13629640" y="17529810"/>
          <a:ext cx="74676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2540</xdr:rowOff>
    </xdr:from>
    <xdr:to>
      <xdr:col>76</xdr:col>
      <xdr:colOff>165100</xdr:colOff>
      <xdr:row>104</xdr:row>
      <xdr:rowOff>104140</xdr:rowOff>
    </xdr:to>
    <xdr:sp macro="" textlink="">
      <xdr:nvSpPr>
        <xdr:cNvPr id="685" name="楕円 684">
          <a:extLst>
            <a:ext uri="{FF2B5EF4-FFF2-40B4-BE49-F238E27FC236}">
              <a16:creationId xmlns:a16="http://schemas.microsoft.com/office/drawing/2014/main" id="{3C80CCCD-F512-4503-A64C-E7B4C5E56CCD}"/>
            </a:ext>
          </a:extLst>
        </xdr:cNvPr>
        <xdr:cNvSpPr/>
      </xdr:nvSpPr>
      <xdr:spPr>
        <a:xfrm>
          <a:off x="1280414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53340</xdr:rowOff>
    </xdr:from>
    <xdr:to>
      <xdr:col>81</xdr:col>
      <xdr:colOff>50800</xdr:colOff>
      <xdr:row>104</xdr:row>
      <xdr:rowOff>95250</xdr:rowOff>
    </xdr:to>
    <xdr:cxnSp macro="">
      <xdr:nvCxnSpPr>
        <xdr:cNvPr id="686" name="直線コネクタ 685">
          <a:extLst>
            <a:ext uri="{FF2B5EF4-FFF2-40B4-BE49-F238E27FC236}">
              <a16:creationId xmlns:a16="http://schemas.microsoft.com/office/drawing/2014/main" id="{2BAA1F80-7AD5-4642-BE8C-95FCADD70E93}"/>
            </a:ext>
          </a:extLst>
        </xdr:cNvPr>
        <xdr:cNvCxnSpPr/>
      </xdr:nvCxnSpPr>
      <xdr:spPr>
        <a:xfrm>
          <a:off x="12854940" y="17487900"/>
          <a:ext cx="7747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132080</xdr:rowOff>
    </xdr:from>
    <xdr:to>
      <xdr:col>72</xdr:col>
      <xdr:colOff>38100</xdr:colOff>
      <xdr:row>104</xdr:row>
      <xdr:rowOff>62230</xdr:rowOff>
    </xdr:to>
    <xdr:sp macro="" textlink="">
      <xdr:nvSpPr>
        <xdr:cNvPr id="687" name="楕円 686">
          <a:extLst>
            <a:ext uri="{FF2B5EF4-FFF2-40B4-BE49-F238E27FC236}">
              <a16:creationId xmlns:a16="http://schemas.microsoft.com/office/drawing/2014/main" id="{0E44708C-C457-4E56-A261-C98E6BCF9691}"/>
            </a:ext>
          </a:extLst>
        </xdr:cNvPr>
        <xdr:cNvSpPr/>
      </xdr:nvSpPr>
      <xdr:spPr>
        <a:xfrm>
          <a:off x="12029440" y="173990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11430</xdr:rowOff>
    </xdr:from>
    <xdr:to>
      <xdr:col>76</xdr:col>
      <xdr:colOff>114300</xdr:colOff>
      <xdr:row>104</xdr:row>
      <xdr:rowOff>53340</xdr:rowOff>
    </xdr:to>
    <xdr:cxnSp macro="">
      <xdr:nvCxnSpPr>
        <xdr:cNvPr id="688" name="直線コネクタ 687">
          <a:extLst>
            <a:ext uri="{FF2B5EF4-FFF2-40B4-BE49-F238E27FC236}">
              <a16:creationId xmlns:a16="http://schemas.microsoft.com/office/drawing/2014/main" id="{A8248C7F-F4B5-4AA6-BB5A-0A8C5A04EC17}"/>
            </a:ext>
          </a:extLst>
        </xdr:cNvPr>
        <xdr:cNvCxnSpPr/>
      </xdr:nvCxnSpPr>
      <xdr:spPr>
        <a:xfrm>
          <a:off x="12072620" y="17445990"/>
          <a:ext cx="78232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4445</xdr:rowOff>
    </xdr:from>
    <xdr:to>
      <xdr:col>67</xdr:col>
      <xdr:colOff>101600</xdr:colOff>
      <xdr:row>105</xdr:row>
      <xdr:rowOff>106045</xdr:rowOff>
    </xdr:to>
    <xdr:sp macro="" textlink="">
      <xdr:nvSpPr>
        <xdr:cNvPr id="689" name="楕円 688">
          <a:extLst>
            <a:ext uri="{FF2B5EF4-FFF2-40B4-BE49-F238E27FC236}">
              <a16:creationId xmlns:a16="http://schemas.microsoft.com/office/drawing/2014/main" id="{8576BC17-9D60-4119-905B-9050C1B465C0}"/>
            </a:ext>
          </a:extLst>
        </xdr:cNvPr>
        <xdr:cNvSpPr/>
      </xdr:nvSpPr>
      <xdr:spPr>
        <a:xfrm>
          <a:off x="1123188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11430</xdr:rowOff>
    </xdr:from>
    <xdr:to>
      <xdr:col>71</xdr:col>
      <xdr:colOff>177800</xdr:colOff>
      <xdr:row>105</xdr:row>
      <xdr:rowOff>55245</xdr:rowOff>
    </xdr:to>
    <xdr:cxnSp macro="">
      <xdr:nvCxnSpPr>
        <xdr:cNvPr id="690" name="直線コネクタ 689">
          <a:extLst>
            <a:ext uri="{FF2B5EF4-FFF2-40B4-BE49-F238E27FC236}">
              <a16:creationId xmlns:a16="http://schemas.microsoft.com/office/drawing/2014/main" id="{4E9563EE-8C34-4D94-8924-65FCA38C737D}"/>
            </a:ext>
          </a:extLst>
        </xdr:cNvPr>
        <xdr:cNvCxnSpPr/>
      </xdr:nvCxnSpPr>
      <xdr:spPr>
        <a:xfrm flipV="1">
          <a:off x="11282680" y="17445990"/>
          <a:ext cx="78994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60960</xdr:rowOff>
    </xdr:from>
    <xdr:ext cx="405130" cy="259080"/>
    <xdr:sp macro="" textlink="">
      <xdr:nvSpPr>
        <xdr:cNvPr id="691" name="n_1aveValue【公民館】&#10;有形固定資産減価償却率">
          <a:extLst>
            <a:ext uri="{FF2B5EF4-FFF2-40B4-BE49-F238E27FC236}">
              <a16:creationId xmlns:a16="http://schemas.microsoft.com/office/drawing/2014/main" id="{41B5C3F8-2D32-4A7E-915C-A887CC324087}"/>
            </a:ext>
          </a:extLst>
        </xdr:cNvPr>
        <xdr:cNvSpPr txBox="1"/>
      </xdr:nvSpPr>
      <xdr:spPr>
        <a:xfrm>
          <a:off x="13437235" y="17663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19050</xdr:rowOff>
    </xdr:from>
    <xdr:ext cx="403225" cy="257175"/>
    <xdr:sp macro="" textlink="">
      <xdr:nvSpPr>
        <xdr:cNvPr id="692" name="n_2aveValue【公民館】&#10;有形固定資産減価償却率">
          <a:extLst>
            <a:ext uri="{FF2B5EF4-FFF2-40B4-BE49-F238E27FC236}">
              <a16:creationId xmlns:a16="http://schemas.microsoft.com/office/drawing/2014/main" id="{77095F4F-A6C7-4DD9-B3C3-9D63D1540B6B}"/>
            </a:ext>
          </a:extLst>
        </xdr:cNvPr>
        <xdr:cNvSpPr txBox="1"/>
      </xdr:nvSpPr>
      <xdr:spPr>
        <a:xfrm>
          <a:off x="12675235" y="176212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17780</xdr:rowOff>
    </xdr:from>
    <xdr:ext cx="403225" cy="257175"/>
    <xdr:sp macro="" textlink="">
      <xdr:nvSpPr>
        <xdr:cNvPr id="693" name="n_3aveValue【公民館】&#10;有形固定資産減価償却率">
          <a:extLst>
            <a:ext uri="{FF2B5EF4-FFF2-40B4-BE49-F238E27FC236}">
              <a16:creationId xmlns:a16="http://schemas.microsoft.com/office/drawing/2014/main" id="{86509AA8-7CA1-48B0-8AEB-972AB8FA9678}"/>
            </a:ext>
          </a:extLst>
        </xdr:cNvPr>
        <xdr:cNvSpPr txBox="1"/>
      </xdr:nvSpPr>
      <xdr:spPr>
        <a:xfrm>
          <a:off x="11900535" y="176199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4445</xdr:rowOff>
    </xdr:from>
    <xdr:ext cx="403225" cy="259080"/>
    <xdr:sp macro="" textlink="">
      <xdr:nvSpPr>
        <xdr:cNvPr id="694" name="n_4aveValue【公民館】&#10;有形固定資産減価償却率">
          <a:extLst>
            <a:ext uri="{FF2B5EF4-FFF2-40B4-BE49-F238E27FC236}">
              <a16:creationId xmlns:a16="http://schemas.microsoft.com/office/drawing/2014/main" id="{0DF2AADE-AEB0-418A-AB4E-35FD39FA591E}"/>
            </a:ext>
          </a:extLst>
        </xdr:cNvPr>
        <xdr:cNvSpPr txBox="1"/>
      </xdr:nvSpPr>
      <xdr:spPr>
        <a:xfrm>
          <a:off x="11102975" y="172713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162560</xdr:rowOff>
    </xdr:from>
    <xdr:ext cx="405130" cy="259080"/>
    <xdr:sp macro="" textlink="">
      <xdr:nvSpPr>
        <xdr:cNvPr id="695" name="n_1mainValue【公民館】&#10;有形固定資産減価償却率">
          <a:extLst>
            <a:ext uri="{FF2B5EF4-FFF2-40B4-BE49-F238E27FC236}">
              <a16:creationId xmlns:a16="http://schemas.microsoft.com/office/drawing/2014/main" id="{E0C618A2-9994-413C-A700-9BD1C8B27A3E}"/>
            </a:ext>
          </a:extLst>
        </xdr:cNvPr>
        <xdr:cNvSpPr txBox="1"/>
      </xdr:nvSpPr>
      <xdr:spPr>
        <a:xfrm>
          <a:off x="13437235" y="17261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102</xdr:row>
      <xdr:rowOff>120650</xdr:rowOff>
    </xdr:from>
    <xdr:ext cx="403225" cy="257175"/>
    <xdr:sp macro="" textlink="">
      <xdr:nvSpPr>
        <xdr:cNvPr id="696" name="n_2mainValue【公民館】&#10;有形固定資産減価償却率">
          <a:extLst>
            <a:ext uri="{FF2B5EF4-FFF2-40B4-BE49-F238E27FC236}">
              <a16:creationId xmlns:a16="http://schemas.microsoft.com/office/drawing/2014/main" id="{6EFAAB13-055D-480C-8947-A750CCDEC31B}"/>
            </a:ext>
          </a:extLst>
        </xdr:cNvPr>
        <xdr:cNvSpPr txBox="1"/>
      </xdr:nvSpPr>
      <xdr:spPr>
        <a:xfrm>
          <a:off x="12675235" y="172199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102</xdr:row>
      <xdr:rowOff>78740</xdr:rowOff>
    </xdr:from>
    <xdr:ext cx="403225" cy="259080"/>
    <xdr:sp macro="" textlink="">
      <xdr:nvSpPr>
        <xdr:cNvPr id="697" name="n_3mainValue【公民館】&#10;有形固定資産減価償却率">
          <a:extLst>
            <a:ext uri="{FF2B5EF4-FFF2-40B4-BE49-F238E27FC236}">
              <a16:creationId xmlns:a16="http://schemas.microsoft.com/office/drawing/2014/main" id="{B1AE14C8-9C99-4590-9535-2D4E00556CBA}"/>
            </a:ext>
          </a:extLst>
        </xdr:cNvPr>
        <xdr:cNvSpPr txBox="1"/>
      </xdr:nvSpPr>
      <xdr:spPr>
        <a:xfrm>
          <a:off x="11900535" y="171780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105</xdr:row>
      <xdr:rowOff>97790</xdr:rowOff>
    </xdr:from>
    <xdr:ext cx="403225" cy="257175"/>
    <xdr:sp macro="" textlink="">
      <xdr:nvSpPr>
        <xdr:cNvPr id="698" name="n_4mainValue【公民館】&#10;有形固定資産減価償却率">
          <a:extLst>
            <a:ext uri="{FF2B5EF4-FFF2-40B4-BE49-F238E27FC236}">
              <a16:creationId xmlns:a16="http://schemas.microsoft.com/office/drawing/2014/main" id="{63393AA9-6815-446E-A7A4-2B5FCF089C60}"/>
            </a:ext>
          </a:extLst>
        </xdr:cNvPr>
        <xdr:cNvSpPr txBox="1"/>
      </xdr:nvSpPr>
      <xdr:spPr>
        <a:xfrm>
          <a:off x="11102975" y="176999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735ACEEE-5F36-4995-B57B-C2E5850EBD36}"/>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66B56CF4-004A-4DD9-9BE4-63170266F9DE}"/>
            </a:ext>
          </a:extLst>
        </xdr:cNvPr>
        <xdr:cNvSpPr/>
      </xdr:nvSpPr>
      <xdr:spPr>
        <a:xfrm>
          <a:off x="1622044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EED15FD0-E3BD-4BE1-AF7F-218C3D3E2A69}"/>
            </a:ext>
          </a:extLst>
        </xdr:cNvPr>
        <xdr:cNvSpPr/>
      </xdr:nvSpPr>
      <xdr:spPr>
        <a:xfrm>
          <a:off x="1622044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F1742E22-B0B0-437C-AE84-3ADACE66B9EF}"/>
            </a:ext>
          </a:extLst>
        </xdr:cNvPr>
        <xdr:cNvSpPr/>
      </xdr:nvSpPr>
      <xdr:spPr>
        <a:xfrm>
          <a:off x="1709928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74C8484D-B541-4643-B816-FA737BB50602}"/>
            </a:ext>
          </a:extLst>
        </xdr:cNvPr>
        <xdr:cNvSpPr/>
      </xdr:nvSpPr>
      <xdr:spPr>
        <a:xfrm>
          <a:off x="1709928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568DFDB7-ABA8-444B-B35C-AE67D74F3E9B}"/>
            </a:ext>
          </a:extLst>
        </xdr:cNvPr>
        <xdr:cNvSpPr/>
      </xdr:nvSpPr>
      <xdr:spPr>
        <a:xfrm>
          <a:off x="1810512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11F48E86-FDB7-421E-8EC4-4C4AC7954477}"/>
            </a:ext>
          </a:extLst>
        </xdr:cNvPr>
        <xdr:cNvSpPr/>
      </xdr:nvSpPr>
      <xdr:spPr>
        <a:xfrm>
          <a:off x="1810512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82E29D80-B4A5-474D-8D1D-9FC855AE86DA}"/>
            </a:ext>
          </a:extLst>
        </xdr:cNvPr>
        <xdr:cNvSpPr/>
      </xdr:nvSpPr>
      <xdr:spPr>
        <a:xfrm>
          <a:off x="16093440" y="16394430"/>
          <a:ext cx="417576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707" name="テキスト ボックス 706">
          <a:extLst>
            <a:ext uri="{FF2B5EF4-FFF2-40B4-BE49-F238E27FC236}">
              <a16:creationId xmlns:a16="http://schemas.microsoft.com/office/drawing/2014/main" id="{8A5FECCB-09DE-452E-BE14-3F4C55EB7805}"/>
            </a:ext>
          </a:extLst>
        </xdr:cNvPr>
        <xdr:cNvSpPr txBox="1"/>
      </xdr:nvSpPr>
      <xdr:spPr>
        <a:xfrm>
          <a:off x="16078200" y="1620774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50D9BAF5-CB7B-4CCA-BE3F-0D9B604BF655}"/>
            </a:ext>
          </a:extLst>
        </xdr:cNvPr>
        <xdr:cNvCxnSpPr/>
      </xdr:nvCxnSpPr>
      <xdr:spPr>
        <a:xfrm>
          <a:off x="16093440" y="1862709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9" name="直線コネクタ 708">
          <a:extLst>
            <a:ext uri="{FF2B5EF4-FFF2-40B4-BE49-F238E27FC236}">
              <a16:creationId xmlns:a16="http://schemas.microsoft.com/office/drawing/2014/main" id="{4A2720DC-1253-4697-9480-BA97B524F119}"/>
            </a:ext>
          </a:extLst>
        </xdr:cNvPr>
        <xdr:cNvCxnSpPr/>
      </xdr:nvCxnSpPr>
      <xdr:spPr>
        <a:xfrm>
          <a:off x="16093440" y="1818132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5455" cy="259080"/>
    <xdr:sp macro="" textlink="">
      <xdr:nvSpPr>
        <xdr:cNvPr id="710" name="テキスト ボックス 709">
          <a:extLst>
            <a:ext uri="{FF2B5EF4-FFF2-40B4-BE49-F238E27FC236}">
              <a16:creationId xmlns:a16="http://schemas.microsoft.com/office/drawing/2014/main" id="{8A7BEE9C-6CAC-49E0-A293-98C4CB0F2138}"/>
            </a:ext>
          </a:extLst>
        </xdr:cNvPr>
        <xdr:cNvSpPr txBox="1"/>
      </xdr:nvSpPr>
      <xdr:spPr>
        <a:xfrm>
          <a:off x="15694660" y="180428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1" name="直線コネクタ 710">
          <a:extLst>
            <a:ext uri="{FF2B5EF4-FFF2-40B4-BE49-F238E27FC236}">
              <a16:creationId xmlns:a16="http://schemas.microsoft.com/office/drawing/2014/main" id="{210F8D7D-8614-4DA5-BC9B-103E8069BF20}"/>
            </a:ext>
          </a:extLst>
        </xdr:cNvPr>
        <xdr:cNvCxnSpPr/>
      </xdr:nvCxnSpPr>
      <xdr:spPr>
        <a:xfrm>
          <a:off x="16093440" y="1773555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5455" cy="259080"/>
    <xdr:sp macro="" textlink="">
      <xdr:nvSpPr>
        <xdr:cNvPr id="712" name="テキスト ボックス 711">
          <a:extLst>
            <a:ext uri="{FF2B5EF4-FFF2-40B4-BE49-F238E27FC236}">
              <a16:creationId xmlns:a16="http://schemas.microsoft.com/office/drawing/2014/main" id="{99CFF8D1-5412-4B6D-B656-93AFA0634D31}"/>
            </a:ext>
          </a:extLst>
        </xdr:cNvPr>
        <xdr:cNvSpPr txBox="1"/>
      </xdr:nvSpPr>
      <xdr:spPr>
        <a:xfrm>
          <a:off x="15694660" y="175971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3" name="直線コネクタ 712">
          <a:extLst>
            <a:ext uri="{FF2B5EF4-FFF2-40B4-BE49-F238E27FC236}">
              <a16:creationId xmlns:a16="http://schemas.microsoft.com/office/drawing/2014/main" id="{321F5DB8-6A8B-4C8D-A3A5-4F05F0195305}"/>
            </a:ext>
          </a:extLst>
        </xdr:cNvPr>
        <xdr:cNvCxnSpPr/>
      </xdr:nvCxnSpPr>
      <xdr:spPr>
        <a:xfrm>
          <a:off x="16093440" y="1728597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5455" cy="259080"/>
    <xdr:sp macro="" textlink="">
      <xdr:nvSpPr>
        <xdr:cNvPr id="714" name="テキスト ボックス 713">
          <a:extLst>
            <a:ext uri="{FF2B5EF4-FFF2-40B4-BE49-F238E27FC236}">
              <a16:creationId xmlns:a16="http://schemas.microsoft.com/office/drawing/2014/main" id="{05B85A8C-85D5-4D6C-BA85-EFD1611DC30C}"/>
            </a:ext>
          </a:extLst>
        </xdr:cNvPr>
        <xdr:cNvSpPr txBox="1"/>
      </xdr:nvSpPr>
      <xdr:spPr>
        <a:xfrm>
          <a:off x="15694660" y="171475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5" name="直線コネクタ 714">
          <a:extLst>
            <a:ext uri="{FF2B5EF4-FFF2-40B4-BE49-F238E27FC236}">
              <a16:creationId xmlns:a16="http://schemas.microsoft.com/office/drawing/2014/main" id="{3E25C726-E118-4A73-9F2E-91ED2C991344}"/>
            </a:ext>
          </a:extLst>
        </xdr:cNvPr>
        <xdr:cNvCxnSpPr/>
      </xdr:nvCxnSpPr>
      <xdr:spPr>
        <a:xfrm>
          <a:off x="16093440" y="1684020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5455" cy="259080"/>
    <xdr:sp macro="" textlink="">
      <xdr:nvSpPr>
        <xdr:cNvPr id="716" name="テキスト ボックス 715">
          <a:extLst>
            <a:ext uri="{FF2B5EF4-FFF2-40B4-BE49-F238E27FC236}">
              <a16:creationId xmlns:a16="http://schemas.microsoft.com/office/drawing/2014/main" id="{19664124-7BEE-48A2-B256-3E8881692B11}"/>
            </a:ext>
          </a:extLst>
        </xdr:cNvPr>
        <xdr:cNvSpPr txBox="1"/>
      </xdr:nvSpPr>
      <xdr:spPr>
        <a:xfrm>
          <a:off x="15694660" y="167017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D94A0F8E-2136-4BCF-9804-25E07F05436D}"/>
            </a:ext>
          </a:extLst>
        </xdr:cNvPr>
        <xdr:cNvCxnSpPr/>
      </xdr:nvCxnSpPr>
      <xdr:spPr>
        <a:xfrm>
          <a:off x="16093440" y="1639443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718" name="テキスト ボックス 717">
          <a:extLst>
            <a:ext uri="{FF2B5EF4-FFF2-40B4-BE49-F238E27FC236}">
              <a16:creationId xmlns:a16="http://schemas.microsoft.com/office/drawing/2014/main" id="{766B2410-4EDE-48B4-8386-8508BE1337D8}"/>
            </a:ext>
          </a:extLst>
        </xdr:cNvPr>
        <xdr:cNvSpPr txBox="1"/>
      </xdr:nvSpPr>
      <xdr:spPr>
        <a:xfrm>
          <a:off x="15694660" y="162560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04C0C1B6-62E8-4397-8121-CB80FED4C63E}"/>
            </a:ext>
          </a:extLst>
        </xdr:cNvPr>
        <xdr:cNvSpPr/>
      </xdr:nvSpPr>
      <xdr:spPr>
        <a:xfrm>
          <a:off x="16093440" y="16394430"/>
          <a:ext cx="417576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78740</xdr:rowOff>
    </xdr:from>
    <xdr:to>
      <xdr:col>116</xdr:col>
      <xdr:colOff>62865</xdr:colOff>
      <xdr:row>108</xdr:row>
      <xdr:rowOff>46355</xdr:rowOff>
    </xdr:to>
    <xdr:cxnSp macro="">
      <xdr:nvCxnSpPr>
        <xdr:cNvPr id="720" name="直線コネクタ 719">
          <a:extLst>
            <a:ext uri="{FF2B5EF4-FFF2-40B4-BE49-F238E27FC236}">
              <a16:creationId xmlns:a16="http://schemas.microsoft.com/office/drawing/2014/main" id="{10098D79-9AA8-4C8E-B039-3EB8FE0CE030}"/>
            </a:ext>
          </a:extLst>
        </xdr:cNvPr>
        <xdr:cNvCxnSpPr/>
      </xdr:nvCxnSpPr>
      <xdr:spPr>
        <a:xfrm flipV="1">
          <a:off x="19509105" y="16842740"/>
          <a:ext cx="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50165</xdr:rowOff>
    </xdr:from>
    <xdr:ext cx="469900" cy="259080"/>
    <xdr:sp macro="" textlink="">
      <xdr:nvSpPr>
        <xdr:cNvPr id="721" name="【公民館】&#10;一人当たり面積最小値テキスト">
          <a:extLst>
            <a:ext uri="{FF2B5EF4-FFF2-40B4-BE49-F238E27FC236}">
              <a16:creationId xmlns:a16="http://schemas.microsoft.com/office/drawing/2014/main" id="{1E8E1746-2389-44AC-9F5D-C1B6EE4506DA}"/>
            </a:ext>
          </a:extLst>
        </xdr:cNvPr>
        <xdr:cNvSpPr txBox="1"/>
      </xdr:nvSpPr>
      <xdr:spPr>
        <a:xfrm>
          <a:off x="19547840" y="18155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46355</xdr:rowOff>
    </xdr:from>
    <xdr:to>
      <xdr:col>116</xdr:col>
      <xdr:colOff>152400</xdr:colOff>
      <xdr:row>108</xdr:row>
      <xdr:rowOff>46355</xdr:rowOff>
    </xdr:to>
    <xdr:cxnSp macro="">
      <xdr:nvCxnSpPr>
        <xdr:cNvPr id="722" name="直線コネクタ 721">
          <a:extLst>
            <a:ext uri="{FF2B5EF4-FFF2-40B4-BE49-F238E27FC236}">
              <a16:creationId xmlns:a16="http://schemas.microsoft.com/office/drawing/2014/main" id="{7E36697D-D40B-4798-B2B5-7BFD099158DE}"/>
            </a:ext>
          </a:extLst>
        </xdr:cNvPr>
        <xdr:cNvCxnSpPr/>
      </xdr:nvCxnSpPr>
      <xdr:spPr>
        <a:xfrm>
          <a:off x="19443700" y="1815147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25400</xdr:rowOff>
    </xdr:from>
    <xdr:ext cx="469900" cy="259080"/>
    <xdr:sp macro="" textlink="">
      <xdr:nvSpPr>
        <xdr:cNvPr id="723" name="【公民館】&#10;一人当たり面積最大値テキスト">
          <a:extLst>
            <a:ext uri="{FF2B5EF4-FFF2-40B4-BE49-F238E27FC236}">
              <a16:creationId xmlns:a16="http://schemas.microsoft.com/office/drawing/2014/main" id="{B84F3E8F-4510-4421-A211-B93E5E032813}"/>
            </a:ext>
          </a:extLst>
        </xdr:cNvPr>
        <xdr:cNvSpPr txBox="1"/>
      </xdr:nvSpPr>
      <xdr:spPr>
        <a:xfrm>
          <a:off x="19547840" y="16621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0.599</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78740</xdr:rowOff>
    </xdr:from>
    <xdr:to>
      <xdr:col>116</xdr:col>
      <xdr:colOff>152400</xdr:colOff>
      <xdr:row>100</xdr:row>
      <xdr:rowOff>78740</xdr:rowOff>
    </xdr:to>
    <xdr:cxnSp macro="">
      <xdr:nvCxnSpPr>
        <xdr:cNvPr id="724" name="直線コネクタ 723">
          <a:extLst>
            <a:ext uri="{FF2B5EF4-FFF2-40B4-BE49-F238E27FC236}">
              <a16:creationId xmlns:a16="http://schemas.microsoft.com/office/drawing/2014/main" id="{B37B76BD-FE56-432C-84B6-A52C50B01F2A}"/>
            </a:ext>
          </a:extLst>
        </xdr:cNvPr>
        <xdr:cNvCxnSpPr/>
      </xdr:nvCxnSpPr>
      <xdr:spPr>
        <a:xfrm>
          <a:off x="19443700" y="1684274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155575</xdr:rowOff>
    </xdr:from>
    <xdr:ext cx="469900" cy="257175"/>
    <xdr:sp macro="" textlink="">
      <xdr:nvSpPr>
        <xdr:cNvPr id="725" name="【公民館】&#10;一人当たり面積平均値テキスト">
          <a:extLst>
            <a:ext uri="{FF2B5EF4-FFF2-40B4-BE49-F238E27FC236}">
              <a16:creationId xmlns:a16="http://schemas.microsoft.com/office/drawing/2014/main" id="{B617571D-6F27-47D7-A228-79FA327107AD}"/>
            </a:ext>
          </a:extLst>
        </xdr:cNvPr>
        <xdr:cNvSpPr txBox="1"/>
      </xdr:nvSpPr>
      <xdr:spPr>
        <a:xfrm>
          <a:off x="19547840" y="1759013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132715</xdr:rowOff>
    </xdr:from>
    <xdr:to>
      <xdr:col>116</xdr:col>
      <xdr:colOff>114300</xdr:colOff>
      <xdr:row>106</xdr:row>
      <xdr:rowOff>63500</xdr:rowOff>
    </xdr:to>
    <xdr:sp macro="" textlink="">
      <xdr:nvSpPr>
        <xdr:cNvPr id="726" name="フローチャート: 判断 725">
          <a:extLst>
            <a:ext uri="{FF2B5EF4-FFF2-40B4-BE49-F238E27FC236}">
              <a16:creationId xmlns:a16="http://schemas.microsoft.com/office/drawing/2014/main" id="{958D3711-B5FD-4FA3-B839-3582C256E3F4}"/>
            </a:ext>
          </a:extLst>
        </xdr:cNvPr>
        <xdr:cNvSpPr/>
      </xdr:nvSpPr>
      <xdr:spPr>
        <a:xfrm>
          <a:off x="19458940" y="1773491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102870</xdr:rowOff>
    </xdr:from>
    <xdr:to>
      <xdr:col>112</xdr:col>
      <xdr:colOff>38100</xdr:colOff>
      <xdr:row>106</xdr:row>
      <xdr:rowOff>33020</xdr:rowOff>
    </xdr:to>
    <xdr:sp macro="" textlink="">
      <xdr:nvSpPr>
        <xdr:cNvPr id="727" name="フローチャート: 判断 726">
          <a:extLst>
            <a:ext uri="{FF2B5EF4-FFF2-40B4-BE49-F238E27FC236}">
              <a16:creationId xmlns:a16="http://schemas.microsoft.com/office/drawing/2014/main" id="{6726DBC2-2200-48B8-AF37-077C2F8BBF8B}"/>
            </a:ext>
          </a:extLst>
        </xdr:cNvPr>
        <xdr:cNvSpPr/>
      </xdr:nvSpPr>
      <xdr:spPr>
        <a:xfrm>
          <a:off x="18735040" y="177050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100965</xdr:rowOff>
    </xdr:from>
    <xdr:to>
      <xdr:col>107</xdr:col>
      <xdr:colOff>101600</xdr:colOff>
      <xdr:row>106</xdr:row>
      <xdr:rowOff>31115</xdr:rowOff>
    </xdr:to>
    <xdr:sp macro="" textlink="">
      <xdr:nvSpPr>
        <xdr:cNvPr id="728" name="フローチャート: 判断 727">
          <a:extLst>
            <a:ext uri="{FF2B5EF4-FFF2-40B4-BE49-F238E27FC236}">
              <a16:creationId xmlns:a16="http://schemas.microsoft.com/office/drawing/2014/main" id="{340522E5-2B07-4CAC-906B-4FE43F2146E6}"/>
            </a:ext>
          </a:extLst>
        </xdr:cNvPr>
        <xdr:cNvSpPr/>
      </xdr:nvSpPr>
      <xdr:spPr>
        <a:xfrm>
          <a:off x="17937480" y="177031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729" name="フローチャート: 判断 728">
          <a:extLst>
            <a:ext uri="{FF2B5EF4-FFF2-40B4-BE49-F238E27FC236}">
              <a16:creationId xmlns:a16="http://schemas.microsoft.com/office/drawing/2014/main" id="{331AED07-F62B-4A2C-BE2C-A59039AA2817}"/>
            </a:ext>
          </a:extLst>
        </xdr:cNvPr>
        <xdr:cNvSpPr/>
      </xdr:nvSpPr>
      <xdr:spPr>
        <a:xfrm>
          <a:off x="17162780" y="17716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119380</xdr:rowOff>
    </xdr:from>
    <xdr:to>
      <xdr:col>98</xdr:col>
      <xdr:colOff>38100</xdr:colOff>
      <xdr:row>106</xdr:row>
      <xdr:rowOff>49530</xdr:rowOff>
    </xdr:to>
    <xdr:sp macro="" textlink="">
      <xdr:nvSpPr>
        <xdr:cNvPr id="730" name="フローチャート: 判断 729">
          <a:extLst>
            <a:ext uri="{FF2B5EF4-FFF2-40B4-BE49-F238E27FC236}">
              <a16:creationId xmlns:a16="http://schemas.microsoft.com/office/drawing/2014/main" id="{60CB87EE-E8C8-4AE2-B2C7-766E81BBC6F0}"/>
            </a:ext>
          </a:extLst>
        </xdr:cNvPr>
        <xdr:cNvSpPr/>
      </xdr:nvSpPr>
      <xdr:spPr>
        <a:xfrm>
          <a:off x="16388080" y="17721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1" name="テキスト ボックス 730">
          <a:extLst>
            <a:ext uri="{FF2B5EF4-FFF2-40B4-BE49-F238E27FC236}">
              <a16:creationId xmlns:a16="http://schemas.microsoft.com/office/drawing/2014/main" id="{54DE8381-806C-4F4A-A665-5F35F0477378}"/>
            </a:ext>
          </a:extLst>
        </xdr:cNvPr>
        <xdr:cNvSpPr txBox="1"/>
      </xdr:nvSpPr>
      <xdr:spPr>
        <a:xfrm>
          <a:off x="1934210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32" name="テキスト ボックス 731">
          <a:extLst>
            <a:ext uri="{FF2B5EF4-FFF2-40B4-BE49-F238E27FC236}">
              <a16:creationId xmlns:a16="http://schemas.microsoft.com/office/drawing/2014/main" id="{5558A675-0CCD-4F8E-B06A-C09597B7552F}"/>
            </a:ext>
          </a:extLst>
        </xdr:cNvPr>
        <xdr:cNvSpPr txBox="1"/>
      </xdr:nvSpPr>
      <xdr:spPr>
        <a:xfrm>
          <a:off x="1861058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33" name="テキスト ボックス 732">
          <a:extLst>
            <a:ext uri="{FF2B5EF4-FFF2-40B4-BE49-F238E27FC236}">
              <a16:creationId xmlns:a16="http://schemas.microsoft.com/office/drawing/2014/main" id="{D890E2B3-3C48-4C9F-8660-933D067F7789}"/>
            </a:ext>
          </a:extLst>
        </xdr:cNvPr>
        <xdr:cNvSpPr txBox="1"/>
      </xdr:nvSpPr>
      <xdr:spPr>
        <a:xfrm>
          <a:off x="1782064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4" name="テキスト ボックス 733">
          <a:extLst>
            <a:ext uri="{FF2B5EF4-FFF2-40B4-BE49-F238E27FC236}">
              <a16:creationId xmlns:a16="http://schemas.microsoft.com/office/drawing/2014/main" id="{3EA82A8C-527C-46AB-B661-462A6CBD73D1}"/>
            </a:ext>
          </a:extLst>
        </xdr:cNvPr>
        <xdr:cNvSpPr txBox="1"/>
      </xdr:nvSpPr>
      <xdr:spPr>
        <a:xfrm>
          <a:off x="1704594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35" name="テキスト ボックス 734">
          <a:extLst>
            <a:ext uri="{FF2B5EF4-FFF2-40B4-BE49-F238E27FC236}">
              <a16:creationId xmlns:a16="http://schemas.microsoft.com/office/drawing/2014/main" id="{AFF790C2-B42E-4639-B46F-6668A0FE68A9}"/>
            </a:ext>
          </a:extLst>
        </xdr:cNvPr>
        <xdr:cNvSpPr txBox="1"/>
      </xdr:nvSpPr>
      <xdr:spPr>
        <a:xfrm>
          <a:off x="1626362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62230</xdr:rowOff>
    </xdr:from>
    <xdr:to>
      <xdr:col>116</xdr:col>
      <xdr:colOff>114300</xdr:colOff>
      <xdr:row>106</xdr:row>
      <xdr:rowOff>163830</xdr:rowOff>
    </xdr:to>
    <xdr:sp macro="" textlink="">
      <xdr:nvSpPr>
        <xdr:cNvPr id="736" name="楕円 735">
          <a:extLst>
            <a:ext uri="{FF2B5EF4-FFF2-40B4-BE49-F238E27FC236}">
              <a16:creationId xmlns:a16="http://schemas.microsoft.com/office/drawing/2014/main" id="{4B74195A-27B7-44FB-A7A1-C81368356235}"/>
            </a:ext>
          </a:extLst>
        </xdr:cNvPr>
        <xdr:cNvSpPr/>
      </xdr:nvSpPr>
      <xdr:spPr>
        <a:xfrm>
          <a:off x="19458940" y="1783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40640</xdr:rowOff>
    </xdr:from>
    <xdr:ext cx="469900" cy="257175"/>
    <xdr:sp macro="" textlink="">
      <xdr:nvSpPr>
        <xdr:cNvPr id="737" name="【公民館】&#10;一人当たり面積該当値テキスト">
          <a:extLst>
            <a:ext uri="{FF2B5EF4-FFF2-40B4-BE49-F238E27FC236}">
              <a16:creationId xmlns:a16="http://schemas.microsoft.com/office/drawing/2014/main" id="{FE6FE0C9-3445-4CDC-A677-9BE4DCAA2E5E}"/>
            </a:ext>
          </a:extLst>
        </xdr:cNvPr>
        <xdr:cNvSpPr txBox="1"/>
      </xdr:nvSpPr>
      <xdr:spPr>
        <a:xfrm>
          <a:off x="19547840" y="178104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64135</xdr:rowOff>
    </xdr:from>
    <xdr:to>
      <xdr:col>112</xdr:col>
      <xdr:colOff>38100</xdr:colOff>
      <xdr:row>106</xdr:row>
      <xdr:rowOff>166370</xdr:rowOff>
    </xdr:to>
    <xdr:sp macro="" textlink="">
      <xdr:nvSpPr>
        <xdr:cNvPr id="738" name="楕円 737">
          <a:extLst>
            <a:ext uri="{FF2B5EF4-FFF2-40B4-BE49-F238E27FC236}">
              <a16:creationId xmlns:a16="http://schemas.microsoft.com/office/drawing/2014/main" id="{B1BFF132-8B96-44B9-AB6C-9A406F1D7F6E}"/>
            </a:ext>
          </a:extLst>
        </xdr:cNvPr>
        <xdr:cNvSpPr/>
      </xdr:nvSpPr>
      <xdr:spPr>
        <a:xfrm>
          <a:off x="18735040" y="17833975"/>
          <a:ext cx="7874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113030</xdr:rowOff>
    </xdr:from>
    <xdr:to>
      <xdr:col>116</xdr:col>
      <xdr:colOff>63500</xdr:colOff>
      <xdr:row>106</xdr:row>
      <xdr:rowOff>114935</xdr:rowOff>
    </xdr:to>
    <xdr:cxnSp macro="">
      <xdr:nvCxnSpPr>
        <xdr:cNvPr id="739" name="直線コネクタ 738">
          <a:extLst>
            <a:ext uri="{FF2B5EF4-FFF2-40B4-BE49-F238E27FC236}">
              <a16:creationId xmlns:a16="http://schemas.microsoft.com/office/drawing/2014/main" id="{676D17D5-203A-45A5-A598-666728878BE3}"/>
            </a:ext>
          </a:extLst>
        </xdr:cNvPr>
        <xdr:cNvCxnSpPr/>
      </xdr:nvCxnSpPr>
      <xdr:spPr>
        <a:xfrm flipV="1">
          <a:off x="18778220" y="17882870"/>
          <a:ext cx="73152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66675</xdr:rowOff>
    </xdr:from>
    <xdr:to>
      <xdr:col>107</xdr:col>
      <xdr:colOff>101600</xdr:colOff>
      <xdr:row>106</xdr:row>
      <xdr:rowOff>168275</xdr:rowOff>
    </xdr:to>
    <xdr:sp macro="" textlink="">
      <xdr:nvSpPr>
        <xdr:cNvPr id="740" name="楕円 739">
          <a:extLst>
            <a:ext uri="{FF2B5EF4-FFF2-40B4-BE49-F238E27FC236}">
              <a16:creationId xmlns:a16="http://schemas.microsoft.com/office/drawing/2014/main" id="{2791A507-C4A7-4128-96EC-F781FDDE61E0}"/>
            </a:ext>
          </a:extLst>
        </xdr:cNvPr>
        <xdr:cNvSpPr/>
      </xdr:nvSpPr>
      <xdr:spPr>
        <a:xfrm>
          <a:off x="17937480" y="1783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114935</xdr:rowOff>
    </xdr:from>
    <xdr:to>
      <xdr:col>111</xdr:col>
      <xdr:colOff>177800</xdr:colOff>
      <xdr:row>106</xdr:row>
      <xdr:rowOff>117475</xdr:rowOff>
    </xdr:to>
    <xdr:cxnSp macro="">
      <xdr:nvCxnSpPr>
        <xdr:cNvPr id="741" name="直線コネクタ 740">
          <a:extLst>
            <a:ext uri="{FF2B5EF4-FFF2-40B4-BE49-F238E27FC236}">
              <a16:creationId xmlns:a16="http://schemas.microsoft.com/office/drawing/2014/main" id="{38CE29D9-F15C-43DE-82AF-BA8B112A700C}"/>
            </a:ext>
          </a:extLst>
        </xdr:cNvPr>
        <xdr:cNvCxnSpPr/>
      </xdr:nvCxnSpPr>
      <xdr:spPr>
        <a:xfrm flipV="1">
          <a:off x="17988280" y="17884775"/>
          <a:ext cx="78994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71120</xdr:rowOff>
    </xdr:from>
    <xdr:to>
      <xdr:col>102</xdr:col>
      <xdr:colOff>165100</xdr:colOff>
      <xdr:row>107</xdr:row>
      <xdr:rowOff>1270</xdr:rowOff>
    </xdr:to>
    <xdr:sp macro="" textlink="">
      <xdr:nvSpPr>
        <xdr:cNvPr id="742" name="楕円 741">
          <a:extLst>
            <a:ext uri="{FF2B5EF4-FFF2-40B4-BE49-F238E27FC236}">
              <a16:creationId xmlns:a16="http://schemas.microsoft.com/office/drawing/2014/main" id="{F816EEE9-AC0E-487F-9C89-3D0F13AA5545}"/>
            </a:ext>
          </a:extLst>
        </xdr:cNvPr>
        <xdr:cNvSpPr/>
      </xdr:nvSpPr>
      <xdr:spPr>
        <a:xfrm>
          <a:off x="17162780" y="17840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117475</xdr:rowOff>
    </xdr:from>
    <xdr:to>
      <xdr:col>107</xdr:col>
      <xdr:colOff>50800</xdr:colOff>
      <xdr:row>106</xdr:row>
      <xdr:rowOff>121920</xdr:rowOff>
    </xdr:to>
    <xdr:cxnSp macro="">
      <xdr:nvCxnSpPr>
        <xdr:cNvPr id="743" name="直線コネクタ 742">
          <a:extLst>
            <a:ext uri="{FF2B5EF4-FFF2-40B4-BE49-F238E27FC236}">
              <a16:creationId xmlns:a16="http://schemas.microsoft.com/office/drawing/2014/main" id="{41DD838F-8411-49D4-A629-F2BD621B4C1C}"/>
            </a:ext>
          </a:extLst>
        </xdr:cNvPr>
        <xdr:cNvCxnSpPr/>
      </xdr:nvCxnSpPr>
      <xdr:spPr>
        <a:xfrm flipV="1">
          <a:off x="17213580" y="17887315"/>
          <a:ext cx="7747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73660</xdr:rowOff>
    </xdr:from>
    <xdr:to>
      <xdr:col>98</xdr:col>
      <xdr:colOff>38100</xdr:colOff>
      <xdr:row>107</xdr:row>
      <xdr:rowOff>3810</xdr:rowOff>
    </xdr:to>
    <xdr:sp macro="" textlink="">
      <xdr:nvSpPr>
        <xdr:cNvPr id="744" name="楕円 743">
          <a:extLst>
            <a:ext uri="{FF2B5EF4-FFF2-40B4-BE49-F238E27FC236}">
              <a16:creationId xmlns:a16="http://schemas.microsoft.com/office/drawing/2014/main" id="{1D298FCA-2868-46EA-B769-A1AE3C21A142}"/>
            </a:ext>
          </a:extLst>
        </xdr:cNvPr>
        <xdr:cNvSpPr/>
      </xdr:nvSpPr>
      <xdr:spPr>
        <a:xfrm>
          <a:off x="16388080" y="178435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121920</xdr:rowOff>
    </xdr:from>
    <xdr:to>
      <xdr:col>102</xdr:col>
      <xdr:colOff>114300</xdr:colOff>
      <xdr:row>106</xdr:row>
      <xdr:rowOff>124460</xdr:rowOff>
    </xdr:to>
    <xdr:cxnSp macro="">
      <xdr:nvCxnSpPr>
        <xdr:cNvPr id="745" name="直線コネクタ 744">
          <a:extLst>
            <a:ext uri="{FF2B5EF4-FFF2-40B4-BE49-F238E27FC236}">
              <a16:creationId xmlns:a16="http://schemas.microsoft.com/office/drawing/2014/main" id="{B4FDB3B3-10CF-4D12-BDAF-0DBB3A2670AA}"/>
            </a:ext>
          </a:extLst>
        </xdr:cNvPr>
        <xdr:cNvCxnSpPr/>
      </xdr:nvCxnSpPr>
      <xdr:spPr>
        <a:xfrm flipV="1">
          <a:off x="16431260" y="17891760"/>
          <a:ext cx="78232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49530</xdr:rowOff>
    </xdr:from>
    <xdr:ext cx="469900" cy="259080"/>
    <xdr:sp macro="" textlink="">
      <xdr:nvSpPr>
        <xdr:cNvPr id="746" name="n_1aveValue【公民館】&#10;一人当たり面積">
          <a:extLst>
            <a:ext uri="{FF2B5EF4-FFF2-40B4-BE49-F238E27FC236}">
              <a16:creationId xmlns:a16="http://schemas.microsoft.com/office/drawing/2014/main" id="{0447026A-F9C8-4E38-A93F-B0B940183452}"/>
            </a:ext>
          </a:extLst>
        </xdr:cNvPr>
        <xdr:cNvSpPr txBox="1"/>
      </xdr:nvSpPr>
      <xdr:spPr>
        <a:xfrm>
          <a:off x="18561050" y="17484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47625</xdr:rowOff>
    </xdr:from>
    <xdr:ext cx="467995" cy="259080"/>
    <xdr:sp macro="" textlink="">
      <xdr:nvSpPr>
        <xdr:cNvPr id="747" name="n_2aveValue【公民館】&#10;一人当たり面積">
          <a:extLst>
            <a:ext uri="{FF2B5EF4-FFF2-40B4-BE49-F238E27FC236}">
              <a16:creationId xmlns:a16="http://schemas.microsoft.com/office/drawing/2014/main" id="{DF874435-9CA5-4BC5-9AD6-30FD152A1F7E}"/>
            </a:ext>
          </a:extLst>
        </xdr:cNvPr>
        <xdr:cNvSpPr txBox="1"/>
      </xdr:nvSpPr>
      <xdr:spPr>
        <a:xfrm>
          <a:off x="17776190" y="174821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60960</xdr:rowOff>
    </xdr:from>
    <xdr:ext cx="467995" cy="259080"/>
    <xdr:sp macro="" textlink="">
      <xdr:nvSpPr>
        <xdr:cNvPr id="748" name="n_3aveValue【公民館】&#10;一人当たり面積">
          <a:extLst>
            <a:ext uri="{FF2B5EF4-FFF2-40B4-BE49-F238E27FC236}">
              <a16:creationId xmlns:a16="http://schemas.microsoft.com/office/drawing/2014/main" id="{C12EEAE7-F2D0-4CD6-B13E-5212E4A522AC}"/>
            </a:ext>
          </a:extLst>
        </xdr:cNvPr>
        <xdr:cNvSpPr txBox="1"/>
      </xdr:nvSpPr>
      <xdr:spPr>
        <a:xfrm>
          <a:off x="17001490" y="174955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66040</xdr:rowOff>
    </xdr:from>
    <xdr:ext cx="467995" cy="257175"/>
    <xdr:sp macro="" textlink="">
      <xdr:nvSpPr>
        <xdr:cNvPr id="749" name="n_4aveValue【公民館】&#10;一人当たり面積">
          <a:extLst>
            <a:ext uri="{FF2B5EF4-FFF2-40B4-BE49-F238E27FC236}">
              <a16:creationId xmlns:a16="http://schemas.microsoft.com/office/drawing/2014/main" id="{BF283450-3247-49ED-A767-5073A9835D20}"/>
            </a:ext>
          </a:extLst>
        </xdr:cNvPr>
        <xdr:cNvSpPr txBox="1"/>
      </xdr:nvSpPr>
      <xdr:spPr>
        <a:xfrm>
          <a:off x="16226790" y="175006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156845</xdr:rowOff>
    </xdr:from>
    <xdr:ext cx="469900" cy="257175"/>
    <xdr:sp macro="" textlink="">
      <xdr:nvSpPr>
        <xdr:cNvPr id="750" name="n_1mainValue【公民館】&#10;一人当たり面積">
          <a:extLst>
            <a:ext uri="{FF2B5EF4-FFF2-40B4-BE49-F238E27FC236}">
              <a16:creationId xmlns:a16="http://schemas.microsoft.com/office/drawing/2014/main" id="{0B3A8477-1A54-443F-83E9-D3006ACBF30B}"/>
            </a:ext>
          </a:extLst>
        </xdr:cNvPr>
        <xdr:cNvSpPr txBox="1"/>
      </xdr:nvSpPr>
      <xdr:spPr>
        <a:xfrm>
          <a:off x="18561050" y="179266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159385</xdr:rowOff>
    </xdr:from>
    <xdr:ext cx="467995" cy="258445"/>
    <xdr:sp macro="" textlink="">
      <xdr:nvSpPr>
        <xdr:cNvPr id="751" name="n_2mainValue【公民館】&#10;一人当たり面積">
          <a:extLst>
            <a:ext uri="{FF2B5EF4-FFF2-40B4-BE49-F238E27FC236}">
              <a16:creationId xmlns:a16="http://schemas.microsoft.com/office/drawing/2014/main" id="{5060570E-9EF0-4592-BB2A-97A646CE1F2C}"/>
            </a:ext>
          </a:extLst>
        </xdr:cNvPr>
        <xdr:cNvSpPr txBox="1"/>
      </xdr:nvSpPr>
      <xdr:spPr>
        <a:xfrm>
          <a:off x="17776190" y="1792922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163830</xdr:rowOff>
    </xdr:from>
    <xdr:ext cx="467995" cy="259080"/>
    <xdr:sp macro="" textlink="">
      <xdr:nvSpPr>
        <xdr:cNvPr id="752" name="n_3mainValue【公民館】&#10;一人当たり面積">
          <a:extLst>
            <a:ext uri="{FF2B5EF4-FFF2-40B4-BE49-F238E27FC236}">
              <a16:creationId xmlns:a16="http://schemas.microsoft.com/office/drawing/2014/main" id="{AE2D4FF4-ABF3-4E2C-A3FF-8C48828E0C6B}"/>
            </a:ext>
          </a:extLst>
        </xdr:cNvPr>
        <xdr:cNvSpPr txBox="1"/>
      </xdr:nvSpPr>
      <xdr:spPr>
        <a:xfrm>
          <a:off x="17001490" y="179336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166370</xdr:rowOff>
    </xdr:from>
    <xdr:ext cx="467995" cy="257175"/>
    <xdr:sp macro="" textlink="">
      <xdr:nvSpPr>
        <xdr:cNvPr id="753" name="n_4mainValue【公民館】&#10;一人当たり面積">
          <a:extLst>
            <a:ext uri="{FF2B5EF4-FFF2-40B4-BE49-F238E27FC236}">
              <a16:creationId xmlns:a16="http://schemas.microsoft.com/office/drawing/2014/main" id="{9885E65B-7B8A-41EA-9864-26E3205DE4D6}"/>
            </a:ext>
          </a:extLst>
        </xdr:cNvPr>
        <xdr:cNvSpPr txBox="1"/>
      </xdr:nvSpPr>
      <xdr:spPr>
        <a:xfrm>
          <a:off x="16226790" y="179362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6A310017-3E83-468C-B74B-47112A564A1E}"/>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147ED090-E9BC-4D1C-9F80-7FDC94160733}"/>
            </a:ext>
          </a:extLst>
        </xdr:cNvPr>
        <xdr:cNvSpPr/>
      </xdr:nvSpPr>
      <xdr:spPr>
        <a:xfrm>
          <a:off x="670560" y="19063970"/>
          <a:ext cx="33909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7049D23A-B8FB-4DAF-A25D-C3E89D695CBC}"/>
            </a:ext>
          </a:extLst>
        </xdr:cNvPr>
        <xdr:cNvSpPr txBox="1"/>
      </xdr:nvSpPr>
      <xdr:spPr>
        <a:xfrm>
          <a:off x="746760" y="19310350"/>
          <a:ext cx="19433540" cy="145542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類似団体と比較して特に有形固定資産減価償却率が高くなっているのは、道路、認定こども園等、学校施設、公営住宅である。</a:t>
          </a:r>
        </a:p>
        <a:p>
          <a:r>
            <a:rPr kumimoji="1" lang="ja-JP" altLang="en-US" sz="1300">
              <a:latin typeface="ＭＳ Ｐゴシック"/>
              <a:ea typeface="ＭＳ Ｐゴシック"/>
            </a:rPr>
            <a:t>道路については、一般的に10年から20年で更新を行う必要があるとされているが、市道の管理基準を「1級市道・歩道」と｢2級市道・その他市道・その他道路｣に区分し、路線の重要度や交通量に応じた管理水準を設定した上で、定期的な点検・診断を行い、計画的な修繕・更新を進める。</a:t>
          </a:r>
        </a:p>
        <a:p>
          <a:r>
            <a:rPr kumimoji="1" lang="ja-JP" altLang="en-US" sz="1300">
              <a:latin typeface="ＭＳ Ｐゴシック"/>
              <a:ea typeface="ＭＳ Ｐゴシック"/>
            </a:rPr>
            <a:t>認定こども園・幼稚園・保育所については、昭和40年代から昭和60年代にかけて建設された施設が多く、施設の老朽化が一層進行することから定期的な点検と適時の修繕等により適正な管理運営を行っていく。</a:t>
          </a:r>
        </a:p>
        <a:p>
          <a:r>
            <a:rPr kumimoji="1" lang="ja-JP" altLang="en-US" sz="1300">
              <a:latin typeface="ＭＳ Ｐゴシック"/>
              <a:ea typeface="ＭＳ Ｐゴシック"/>
            </a:rPr>
            <a:t>学校施設については、昭和40年代から昭和50年代にかけて建設された旧耐震基準の施設が多くあるが、現在は耐震化のための補強工事が完了している。</a:t>
          </a:r>
        </a:p>
        <a:p>
          <a:r>
            <a:rPr kumimoji="1" lang="ja-JP" altLang="en-US" sz="1300">
              <a:latin typeface="ＭＳ Ｐゴシック"/>
              <a:ea typeface="ＭＳ Ｐゴシック"/>
            </a:rPr>
            <a:t>公営住宅については、昭和50年前後に建設された施設が多いが、建設後66年以上経過している施設もあり、計画的な長寿命化を図り、廃止や集約化の検討を行っていく。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902AEF2-0506-4D15-B7A1-9B97508F2ED1}"/>
            </a:ext>
          </a:extLst>
        </xdr:cNvPr>
        <xdr:cNvSpPr/>
      </xdr:nvSpPr>
      <xdr:spPr>
        <a:xfrm>
          <a:off x="566420" y="127000"/>
          <a:ext cx="1116838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D24A475-2DC9-466B-B05C-B8C7E72A888C}"/>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13EB848-1BB6-469C-94A7-1E84D4DA8412}"/>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32B822D-69CD-49B4-BAED-3B02697D83F8}"/>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岡山県浅口市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423FD5C-E7C5-4A49-A215-93F42771FB6B}"/>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9FB1A32-FCD1-4141-BC7F-9F10DD62AD2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B3F868C-9807-4214-AA0C-97E7A2BEA90B}"/>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55AB637-0F0E-48D2-A110-A62F6EF338BD}"/>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2EB0F5C-B82E-4703-B918-79B1F5998998}"/>
            </a:ext>
          </a:extLst>
        </xdr:cNvPr>
        <xdr:cNvSpPr/>
      </xdr:nvSpPr>
      <xdr:spPr>
        <a:xfrm>
          <a:off x="797560" y="901700"/>
          <a:ext cx="121412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FA92EF4-1CD5-4C69-9843-9E6F4C1DD3C6}"/>
            </a:ext>
          </a:extLst>
        </xdr:cNvPr>
        <xdr:cNvSpPr/>
      </xdr:nvSpPr>
      <xdr:spPr>
        <a:xfrm>
          <a:off x="1971040" y="901700"/>
          <a:ext cx="117348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33,965
33,640
66.46
19,681,627
18,547,651
1,097,792
9,571,500
12,926,560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EC36B74-A54B-486F-A8B3-BF6654726ACD}"/>
            </a:ext>
          </a:extLst>
        </xdr:cNvPr>
        <xdr:cNvSpPr/>
      </xdr:nvSpPr>
      <xdr:spPr>
        <a:xfrm>
          <a:off x="3144520" y="901700"/>
          <a:ext cx="134112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7540912-015D-4AA2-A4B1-CA5A3D39F41A}"/>
            </a:ext>
          </a:extLst>
        </xdr:cNvPr>
        <xdr:cNvSpPr/>
      </xdr:nvSpPr>
      <xdr:spPr>
        <a:xfrm>
          <a:off x="4485640" y="920750"/>
          <a:ext cx="17805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16ABCC8-CFDA-4040-A4F7-2059D102B4B3}"/>
            </a:ext>
          </a:extLst>
        </xdr:cNvPr>
        <xdr:cNvSpPr/>
      </xdr:nvSpPr>
      <xdr:spPr>
        <a:xfrm>
          <a:off x="6266180" y="920750"/>
          <a:ext cx="110998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10.1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2D97F5F-2B8C-44B6-809E-FB71B521E610}"/>
            </a:ext>
          </a:extLst>
        </xdr:cNvPr>
        <xdr:cNvSpPr/>
      </xdr:nvSpPr>
      <xdr:spPr>
        <a:xfrm>
          <a:off x="7439660" y="933450"/>
          <a:ext cx="56642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C1131E9-8991-49BA-96C9-F2D8E18D8EEC}"/>
            </a:ext>
          </a:extLst>
        </xdr:cNvPr>
        <xdr:cNvSpPr/>
      </xdr:nvSpPr>
      <xdr:spPr>
        <a:xfrm>
          <a:off x="4485640" y="1676400"/>
          <a:ext cx="17805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DD40F99-C359-46A2-BDCD-DB751FF4827F}"/>
            </a:ext>
          </a:extLst>
        </xdr:cNvPr>
        <xdr:cNvSpPr/>
      </xdr:nvSpPr>
      <xdr:spPr>
        <a:xfrm>
          <a:off x="6329680" y="1676400"/>
          <a:ext cx="30175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46D3D59-7B5E-4F27-90FA-9E4C6DF000B4}"/>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7FA40C4-32C1-4C11-B186-8DC972C671ED}"/>
            </a:ext>
          </a:extLst>
        </xdr:cNvPr>
        <xdr:cNvSpPr/>
      </xdr:nvSpPr>
      <xdr:spPr>
        <a:xfrm>
          <a:off x="9986010" y="933450"/>
          <a:ext cx="11734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FC311FE-9698-4339-AE31-ECC035927339}"/>
            </a:ext>
          </a:extLst>
        </xdr:cNvPr>
        <xdr:cNvSpPr/>
      </xdr:nvSpPr>
      <xdr:spPr>
        <a:xfrm>
          <a:off x="9986010" y="1192530"/>
          <a:ext cx="117348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B8CF0B9-E8AA-4A6D-87B4-15DDD95BB4FB}"/>
            </a:ext>
          </a:extLst>
        </xdr:cNvPr>
        <xdr:cNvSpPr/>
      </xdr:nvSpPr>
      <xdr:spPr>
        <a:xfrm>
          <a:off x="9986010" y="1515110"/>
          <a:ext cx="12776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1DA67D3-BB0A-4C6D-AF09-A644BE05BB26}"/>
            </a:ext>
          </a:extLst>
        </xdr:cNvPr>
        <xdr:cNvCxnSpPr/>
      </xdr:nvCxnSpPr>
      <xdr:spPr>
        <a:xfrm flipH="1">
          <a:off x="9831070" y="1018540"/>
          <a:ext cx="1866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FD175BB-CDB4-4EE3-A7FA-0898BC704374}"/>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7D2C45F-4E20-4B80-B25F-A2E6DC71C2A2}"/>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DC6A48B-D04B-43E8-950A-0D36F9612DD9}"/>
            </a:ext>
          </a:extLst>
        </xdr:cNvPr>
        <xdr:cNvCxnSpPr/>
      </xdr:nvCxnSpPr>
      <xdr:spPr>
        <a:xfrm>
          <a:off x="9906635" y="149352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5308CD3-74A2-4783-A978-450C00C049EE}"/>
            </a:ext>
          </a:extLst>
        </xdr:cNvPr>
        <xdr:cNvCxnSpPr/>
      </xdr:nvCxnSpPr>
      <xdr:spPr>
        <a:xfrm>
          <a:off x="9850120" y="1493520"/>
          <a:ext cx="1485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5B6B3C0-B810-430C-B82A-4D7872BEC2A1}"/>
            </a:ext>
          </a:extLst>
        </xdr:cNvPr>
        <xdr:cNvCxnSpPr/>
      </xdr:nvCxnSpPr>
      <xdr:spPr>
        <a:xfrm flipV="1">
          <a:off x="9906635" y="172402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33C72F5-FA88-4D67-A0A0-B60CAB8BA33B}"/>
            </a:ext>
          </a:extLst>
        </xdr:cNvPr>
        <xdr:cNvCxnSpPr/>
      </xdr:nvCxnSpPr>
      <xdr:spPr>
        <a:xfrm>
          <a:off x="9850120" y="1863090"/>
          <a:ext cx="1485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843FAEA1-691E-47BE-B7E9-D54A4E33BF4C}"/>
            </a:ext>
          </a:extLst>
        </xdr:cNvPr>
        <xdr:cNvSpPr txBox="1"/>
      </xdr:nvSpPr>
      <xdr:spPr>
        <a:xfrm>
          <a:off x="629920" y="273304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66A845C3-3D6F-4388-849A-B15EC2A22813}"/>
            </a:ext>
          </a:extLst>
        </xdr:cNvPr>
        <xdr:cNvSpPr txBox="1"/>
      </xdr:nvSpPr>
      <xdr:spPr>
        <a:xfrm>
          <a:off x="629920" y="304292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12881987-C5AA-41A1-A9B8-1C7FBCFE7DBB}"/>
            </a:ext>
          </a:extLst>
        </xdr:cNvPr>
        <xdr:cNvSpPr txBox="1"/>
      </xdr:nvSpPr>
      <xdr:spPr>
        <a:xfrm>
          <a:off x="629920" y="33528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a:extLst>
            <a:ext uri="{FF2B5EF4-FFF2-40B4-BE49-F238E27FC236}">
              <a16:creationId xmlns:a16="http://schemas.microsoft.com/office/drawing/2014/main" id="{790E038E-9BBF-4009-B2EB-1A8B383E66CA}"/>
            </a:ext>
          </a:extLst>
        </xdr:cNvPr>
        <xdr:cNvSpPr txBox="1"/>
      </xdr:nvSpPr>
      <xdr:spPr>
        <a:xfrm>
          <a:off x="629920" y="366649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F177F78-922F-405A-A07C-76D69CB57F77}"/>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70AABCD-F5AE-40D4-8531-E1A0F35FA6B4}"/>
            </a:ext>
          </a:extLst>
        </xdr:cNvPr>
        <xdr:cNvSpPr/>
      </xdr:nvSpPr>
      <xdr:spPr>
        <a:xfrm>
          <a:off x="79756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E47B9F7-2F37-4530-8643-4D32E023B9C9}"/>
            </a:ext>
          </a:extLst>
        </xdr:cNvPr>
        <xdr:cNvSpPr/>
      </xdr:nvSpPr>
      <xdr:spPr>
        <a:xfrm>
          <a:off x="79756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BF2BC57-7170-451C-8F36-5804B579509A}"/>
            </a:ext>
          </a:extLst>
        </xdr:cNvPr>
        <xdr:cNvSpPr/>
      </xdr:nvSpPr>
      <xdr:spPr>
        <a:xfrm>
          <a:off x="167640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94E695E-09A9-49A7-9E3A-263F8910C048}"/>
            </a:ext>
          </a:extLst>
        </xdr:cNvPr>
        <xdr:cNvSpPr/>
      </xdr:nvSpPr>
      <xdr:spPr>
        <a:xfrm>
          <a:off x="167640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43E4C02-0E5A-412A-958C-22AEDF83B8C1}"/>
            </a:ext>
          </a:extLst>
        </xdr:cNvPr>
        <xdr:cNvSpPr/>
      </xdr:nvSpPr>
      <xdr:spPr>
        <a:xfrm>
          <a:off x="268224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B360F44-88FC-49FD-B47C-9B339566603D}"/>
            </a:ext>
          </a:extLst>
        </xdr:cNvPr>
        <xdr:cNvSpPr/>
      </xdr:nvSpPr>
      <xdr:spPr>
        <a:xfrm>
          <a:off x="268224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7A7F663-EAC2-4504-9960-84D06C16959F}"/>
            </a:ext>
          </a:extLst>
        </xdr:cNvPr>
        <xdr:cNvSpPr/>
      </xdr:nvSpPr>
      <xdr:spPr>
        <a:xfrm>
          <a:off x="670560" y="5215890"/>
          <a:ext cx="417576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a:extLst>
            <a:ext uri="{FF2B5EF4-FFF2-40B4-BE49-F238E27FC236}">
              <a16:creationId xmlns:a16="http://schemas.microsoft.com/office/drawing/2014/main" id="{93298AF9-0D82-42E0-9925-628AEE7938BD}"/>
            </a:ext>
          </a:extLst>
        </xdr:cNvPr>
        <xdr:cNvSpPr txBox="1"/>
      </xdr:nvSpPr>
      <xdr:spPr>
        <a:xfrm>
          <a:off x="655320" y="50292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CCA833F-FE29-4418-9427-6B0A8744F1D9}"/>
            </a:ext>
          </a:extLst>
        </xdr:cNvPr>
        <xdr:cNvCxnSpPr/>
      </xdr:nvCxnSpPr>
      <xdr:spPr>
        <a:xfrm>
          <a:off x="670560" y="745236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5455" cy="259080"/>
    <xdr:sp macro="" textlink="">
      <xdr:nvSpPr>
        <xdr:cNvPr id="43" name="テキスト ボックス 42">
          <a:extLst>
            <a:ext uri="{FF2B5EF4-FFF2-40B4-BE49-F238E27FC236}">
              <a16:creationId xmlns:a16="http://schemas.microsoft.com/office/drawing/2014/main" id="{36EF7A6B-4245-4E9B-A205-87BD6BACF2A8}"/>
            </a:ext>
          </a:extLst>
        </xdr:cNvPr>
        <xdr:cNvSpPr txBox="1"/>
      </xdr:nvSpPr>
      <xdr:spPr>
        <a:xfrm>
          <a:off x="271780" y="73139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DB981C82-4D47-4282-9818-73FBB6154B72}"/>
            </a:ext>
          </a:extLst>
        </xdr:cNvPr>
        <xdr:cNvCxnSpPr/>
      </xdr:nvCxnSpPr>
      <xdr:spPr>
        <a:xfrm>
          <a:off x="670560" y="713359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5455" cy="257175"/>
    <xdr:sp macro="" textlink="">
      <xdr:nvSpPr>
        <xdr:cNvPr id="45" name="テキスト ボックス 44">
          <a:extLst>
            <a:ext uri="{FF2B5EF4-FFF2-40B4-BE49-F238E27FC236}">
              <a16:creationId xmlns:a16="http://schemas.microsoft.com/office/drawing/2014/main" id="{5F07D783-D3F7-4D39-8D7E-D12EA261E707}"/>
            </a:ext>
          </a:extLst>
        </xdr:cNvPr>
        <xdr:cNvSpPr txBox="1"/>
      </xdr:nvSpPr>
      <xdr:spPr>
        <a:xfrm>
          <a:off x="271780" y="6995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8B4CCEFE-9E10-49DB-AE5D-6D44F9A363E7}"/>
            </a:ext>
          </a:extLst>
        </xdr:cNvPr>
        <xdr:cNvCxnSpPr/>
      </xdr:nvCxnSpPr>
      <xdr:spPr>
        <a:xfrm>
          <a:off x="670560" y="681482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2A8C9583-C697-4BC9-8DE9-09A68A0B199D}"/>
            </a:ext>
          </a:extLst>
        </xdr:cNvPr>
        <xdr:cNvSpPr txBox="1"/>
      </xdr:nvSpPr>
      <xdr:spPr>
        <a:xfrm>
          <a:off x="335915" y="66757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7A9F7ABB-378B-4A2A-BA70-12858F149988}"/>
            </a:ext>
          </a:extLst>
        </xdr:cNvPr>
        <xdr:cNvCxnSpPr/>
      </xdr:nvCxnSpPr>
      <xdr:spPr>
        <a:xfrm>
          <a:off x="670560" y="649541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175"/>
    <xdr:sp macro="" textlink="">
      <xdr:nvSpPr>
        <xdr:cNvPr id="49" name="テキスト ボックス 48">
          <a:extLst>
            <a:ext uri="{FF2B5EF4-FFF2-40B4-BE49-F238E27FC236}">
              <a16:creationId xmlns:a16="http://schemas.microsoft.com/office/drawing/2014/main" id="{2BD90648-195C-4DCA-8662-8A67DAF23344}"/>
            </a:ext>
          </a:extLst>
        </xdr:cNvPr>
        <xdr:cNvSpPr txBox="1"/>
      </xdr:nvSpPr>
      <xdr:spPr>
        <a:xfrm>
          <a:off x="335915" y="63576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C26E2398-951C-487F-9421-AC1124C1CC86}"/>
            </a:ext>
          </a:extLst>
        </xdr:cNvPr>
        <xdr:cNvCxnSpPr/>
      </xdr:nvCxnSpPr>
      <xdr:spPr>
        <a:xfrm>
          <a:off x="670560" y="617664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C20F5710-7D59-4DB9-8AA5-7C417AC898E5}"/>
            </a:ext>
          </a:extLst>
        </xdr:cNvPr>
        <xdr:cNvSpPr txBox="1"/>
      </xdr:nvSpPr>
      <xdr:spPr>
        <a:xfrm>
          <a:off x="335915" y="60382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6A3E6547-08EA-45FE-BE5C-BE753202AFB6}"/>
            </a:ext>
          </a:extLst>
        </xdr:cNvPr>
        <xdr:cNvCxnSpPr/>
      </xdr:nvCxnSpPr>
      <xdr:spPr>
        <a:xfrm>
          <a:off x="670560" y="585787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BAAA1358-E312-41CD-885C-FE5745546C0E}"/>
            </a:ext>
          </a:extLst>
        </xdr:cNvPr>
        <xdr:cNvSpPr txBox="1"/>
      </xdr:nvSpPr>
      <xdr:spPr>
        <a:xfrm>
          <a:off x="335915" y="57156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E87EA14A-7B25-4709-8B87-086847620F47}"/>
            </a:ext>
          </a:extLst>
        </xdr:cNvPr>
        <xdr:cNvCxnSpPr/>
      </xdr:nvCxnSpPr>
      <xdr:spPr>
        <a:xfrm>
          <a:off x="670560" y="553466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185" cy="257175"/>
    <xdr:sp macro="" textlink="">
      <xdr:nvSpPr>
        <xdr:cNvPr id="55" name="テキスト ボックス 54">
          <a:extLst>
            <a:ext uri="{FF2B5EF4-FFF2-40B4-BE49-F238E27FC236}">
              <a16:creationId xmlns:a16="http://schemas.microsoft.com/office/drawing/2014/main" id="{03459D8A-280B-457A-A2CF-02043722A85E}"/>
            </a:ext>
          </a:extLst>
        </xdr:cNvPr>
        <xdr:cNvSpPr txBox="1"/>
      </xdr:nvSpPr>
      <xdr:spPr>
        <a:xfrm>
          <a:off x="377190" y="539623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95EB56F-4E43-4369-854C-2C6215CC3C62}"/>
            </a:ext>
          </a:extLst>
        </xdr:cNvPr>
        <xdr:cNvCxnSpPr/>
      </xdr:nvCxnSpPr>
      <xdr:spPr>
        <a:xfrm>
          <a:off x="670560" y="521589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4F8CF894-C861-45B7-B512-B7FA59D36191}"/>
            </a:ext>
          </a:extLst>
        </xdr:cNvPr>
        <xdr:cNvSpPr/>
      </xdr:nvSpPr>
      <xdr:spPr>
        <a:xfrm>
          <a:off x="670560" y="5215890"/>
          <a:ext cx="417576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61595</xdr:rowOff>
    </xdr:from>
    <xdr:to>
      <xdr:col>24</xdr:col>
      <xdr:colOff>62865</xdr:colOff>
      <xdr:row>42</xdr:row>
      <xdr:rowOff>92710</xdr:rowOff>
    </xdr:to>
    <xdr:cxnSp macro="">
      <xdr:nvCxnSpPr>
        <xdr:cNvPr id="58" name="直線コネクタ 57">
          <a:extLst>
            <a:ext uri="{FF2B5EF4-FFF2-40B4-BE49-F238E27FC236}">
              <a16:creationId xmlns:a16="http://schemas.microsoft.com/office/drawing/2014/main" id="{A252FB66-FDE3-4B8A-AA4A-2EA43F6E72D4}"/>
            </a:ext>
          </a:extLst>
        </xdr:cNvPr>
        <xdr:cNvCxnSpPr/>
      </xdr:nvCxnSpPr>
      <xdr:spPr>
        <a:xfrm flipV="1">
          <a:off x="4086225" y="5593715"/>
          <a:ext cx="0" cy="1539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a:extLst>
            <a:ext uri="{FF2B5EF4-FFF2-40B4-BE49-F238E27FC236}">
              <a16:creationId xmlns:a16="http://schemas.microsoft.com/office/drawing/2014/main" id="{888F769F-7FB2-49C4-A7B6-F6F0EB121C27}"/>
            </a:ext>
          </a:extLst>
        </xdr:cNvPr>
        <xdr:cNvSpPr txBox="1"/>
      </xdr:nvSpPr>
      <xdr:spPr>
        <a:xfrm>
          <a:off x="4124960" y="7137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a:extLst>
            <a:ext uri="{FF2B5EF4-FFF2-40B4-BE49-F238E27FC236}">
              <a16:creationId xmlns:a16="http://schemas.microsoft.com/office/drawing/2014/main" id="{4DD5594D-03D6-4319-A812-6A5721BAC03C}"/>
            </a:ext>
          </a:extLst>
        </xdr:cNvPr>
        <xdr:cNvCxnSpPr/>
      </xdr:nvCxnSpPr>
      <xdr:spPr>
        <a:xfrm>
          <a:off x="4020820" y="71335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8255</xdr:rowOff>
    </xdr:from>
    <xdr:ext cx="340360" cy="257175"/>
    <xdr:sp macro="" textlink="">
      <xdr:nvSpPr>
        <xdr:cNvPr id="61" name="【図書館】&#10;有形固定資産減価償却率最大値テキスト">
          <a:extLst>
            <a:ext uri="{FF2B5EF4-FFF2-40B4-BE49-F238E27FC236}">
              <a16:creationId xmlns:a16="http://schemas.microsoft.com/office/drawing/2014/main" id="{CE932B3F-B867-4A94-AF44-C7E328A486B4}"/>
            </a:ext>
          </a:extLst>
        </xdr:cNvPr>
        <xdr:cNvSpPr txBox="1"/>
      </xdr:nvSpPr>
      <xdr:spPr>
        <a:xfrm>
          <a:off x="4124960" y="537273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61595</xdr:rowOff>
    </xdr:from>
    <xdr:to>
      <xdr:col>24</xdr:col>
      <xdr:colOff>152400</xdr:colOff>
      <xdr:row>33</xdr:row>
      <xdr:rowOff>61595</xdr:rowOff>
    </xdr:to>
    <xdr:cxnSp macro="">
      <xdr:nvCxnSpPr>
        <xdr:cNvPr id="62" name="直線コネクタ 61">
          <a:extLst>
            <a:ext uri="{FF2B5EF4-FFF2-40B4-BE49-F238E27FC236}">
              <a16:creationId xmlns:a16="http://schemas.microsoft.com/office/drawing/2014/main" id="{AF6F1CF9-CBA4-4E9D-9423-63C2E393C8C8}"/>
            </a:ext>
          </a:extLst>
        </xdr:cNvPr>
        <xdr:cNvCxnSpPr/>
      </xdr:nvCxnSpPr>
      <xdr:spPr>
        <a:xfrm>
          <a:off x="4020820" y="559371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110490</xdr:rowOff>
    </xdr:from>
    <xdr:ext cx="405130" cy="257175"/>
    <xdr:sp macro="" textlink="">
      <xdr:nvSpPr>
        <xdr:cNvPr id="63" name="【図書館】&#10;有形固定資産減価償却率平均値テキスト">
          <a:extLst>
            <a:ext uri="{FF2B5EF4-FFF2-40B4-BE49-F238E27FC236}">
              <a16:creationId xmlns:a16="http://schemas.microsoft.com/office/drawing/2014/main" id="{404A3241-B674-42BA-95E5-E9E973EB62A0}"/>
            </a:ext>
          </a:extLst>
        </xdr:cNvPr>
        <xdr:cNvSpPr txBox="1"/>
      </xdr:nvSpPr>
      <xdr:spPr>
        <a:xfrm>
          <a:off x="4124960" y="614553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87630</xdr:rowOff>
    </xdr:from>
    <xdr:to>
      <xdr:col>24</xdr:col>
      <xdr:colOff>114300</xdr:colOff>
      <xdr:row>38</xdr:row>
      <xdr:rowOff>17780</xdr:rowOff>
    </xdr:to>
    <xdr:sp macro="" textlink="">
      <xdr:nvSpPr>
        <xdr:cNvPr id="64" name="フローチャート: 判断 63">
          <a:extLst>
            <a:ext uri="{FF2B5EF4-FFF2-40B4-BE49-F238E27FC236}">
              <a16:creationId xmlns:a16="http://schemas.microsoft.com/office/drawing/2014/main" id="{78B872AD-E47C-4A9A-B8BF-E80A0522E5C5}"/>
            </a:ext>
          </a:extLst>
        </xdr:cNvPr>
        <xdr:cNvSpPr/>
      </xdr:nvSpPr>
      <xdr:spPr>
        <a:xfrm>
          <a:off x="4036060" y="6290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76200</xdr:rowOff>
    </xdr:from>
    <xdr:to>
      <xdr:col>20</xdr:col>
      <xdr:colOff>38100</xdr:colOff>
      <xdr:row>38</xdr:row>
      <xdr:rowOff>6350</xdr:rowOff>
    </xdr:to>
    <xdr:sp macro="" textlink="">
      <xdr:nvSpPr>
        <xdr:cNvPr id="65" name="フローチャート: 判断 64">
          <a:extLst>
            <a:ext uri="{FF2B5EF4-FFF2-40B4-BE49-F238E27FC236}">
              <a16:creationId xmlns:a16="http://schemas.microsoft.com/office/drawing/2014/main" id="{75DE8DC3-D7D2-47A7-B365-877DB1DFED3C}"/>
            </a:ext>
          </a:extLst>
        </xdr:cNvPr>
        <xdr:cNvSpPr/>
      </xdr:nvSpPr>
      <xdr:spPr>
        <a:xfrm>
          <a:off x="3312160" y="6278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73025</xdr:rowOff>
    </xdr:from>
    <xdr:to>
      <xdr:col>15</xdr:col>
      <xdr:colOff>101600</xdr:colOff>
      <xdr:row>38</xdr:row>
      <xdr:rowOff>3175</xdr:rowOff>
    </xdr:to>
    <xdr:sp macro="" textlink="">
      <xdr:nvSpPr>
        <xdr:cNvPr id="66" name="フローチャート: 判断 65">
          <a:extLst>
            <a:ext uri="{FF2B5EF4-FFF2-40B4-BE49-F238E27FC236}">
              <a16:creationId xmlns:a16="http://schemas.microsoft.com/office/drawing/2014/main" id="{E588E87F-0702-4EDC-9973-099F0731C020}"/>
            </a:ext>
          </a:extLst>
        </xdr:cNvPr>
        <xdr:cNvSpPr/>
      </xdr:nvSpPr>
      <xdr:spPr>
        <a:xfrm>
          <a:off x="2514600" y="6275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7" name="フローチャート: 判断 66">
          <a:extLst>
            <a:ext uri="{FF2B5EF4-FFF2-40B4-BE49-F238E27FC236}">
              <a16:creationId xmlns:a16="http://schemas.microsoft.com/office/drawing/2014/main" id="{41BEB156-E61B-498A-95A9-9417081B87F7}"/>
            </a:ext>
          </a:extLst>
        </xdr:cNvPr>
        <xdr:cNvSpPr/>
      </xdr:nvSpPr>
      <xdr:spPr>
        <a:xfrm>
          <a:off x="17399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5E95A415-E917-4A94-A07C-6DEF7D5F6CEA}"/>
            </a:ext>
          </a:extLst>
        </xdr:cNvPr>
        <xdr:cNvSpPr/>
      </xdr:nvSpPr>
      <xdr:spPr>
        <a:xfrm>
          <a:off x="965200" y="6186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A624B29E-55DC-4233-8684-4F9BD57BE249}"/>
            </a:ext>
          </a:extLst>
        </xdr:cNvPr>
        <xdr:cNvSpPr txBox="1"/>
      </xdr:nvSpPr>
      <xdr:spPr>
        <a:xfrm>
          <a:off x="391922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24933073-34AF-4725-AC0E-E9A50E343560}"/>
            </a:ext>
          </a:extLst>
        </xdr:cNvPr>
        <xdr:cNvSpPr txBox="1"/>
      </xdr:nvSpPr>
      <xdr:spPr>
        <a:xfrm>
          <a:off x="318770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89422600-ADB9-42F7-B0F2-73A853ACCCDE}"/>
            </a:ext>
          </a:extLst>
        </xdr:cNvPr>
        <xdr:cNvSpPr txBox="1"/>
      </xdr:nvSpPr>
      <xdr:spPr>
        <a:xfrm>
          <a:off x="239776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12F5CAFE-9077-42B2-80E9-FF350FDF3B83}"/>
            </a:ext>
          </a:extLst>
        </xdr:cNvPr>
        <xdr:cNvSpPr txBox="1"/>
      </xdr:nvSpPr>
      <xdr:spPr>
        <a:xfrm>
          <a:off x="162306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8A64105E-2EE0-473A-895B-FA57065FD004}"/>
            </a:ext>
          </a:extLst>
        </xdr:cNvPr>
        <xdr:cNvSpPr txBox="1"/>
      </xdr:nvSpPr>
      <xdr:spPr>
        <a:xfrm>
          <a:off x="84074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39</xdr:row>
      <xdr:rowOff>12065</xdr:rowOff>
    </xdr:from>
    <xdr:to>
      <xdr:col>24</xdr:col>
      <xdr:colOff>114300</xdr:colOff>
      <xdr:row>39</xdr:row>
      <xdr:rowOff>113665</xdr:rowOff>
    </xdr:to>
    <xdr:sp macro="" textlink="">
      <xdr:nvSpPr>
        <xdr:cNvPr id="74" name="楕円 73">
          <a:extLst>
            <a:ext uri="{FF2B5EF4-FFF2-40B4-BE49-F238E27FC236}">
              <a16:creationId xmlns:a16="http://schemas.microsoft.com/office/drawing/2014/main" id="{2669A365-3981-4913-8FDD-71DC199B41EC}"/>
            </a:ext>
          </a:extLst>
        </xdr:cNvPr>
        <xdr:cNvSpPr/>
      </xdr:nvSpPr>
      <xdr:spPr>
        <a:xfrm>
          <a:off x="403606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161925</xdr:rowOff>
    </xdr:from>
    <xdr:ext cx="405130" cy="259080"/>
    <xdr:sp macro="" textlink="">
      <xdr:nvSpPr>
        <xdr:cNvPr id="75" name="【図書館】&#10;有形固定資産減価償却率該当値テキスト">
          <a:extLst>
            <a:ext uri="{FF2B5EF4-FFF2-40B4-BE49-F238E27FC236}">
              <a16:creationId xmlns:a16="http://schemas.microsoft.com/office/drawing/2014/main" id="{F3590780-AA0F-433E-83B1-071E73B7B4B7}"/>
            </a:ext>
          </a:extLst>
        </xdr:cNvPr>
        <xdr:cNvSpPr txBox="1"/>
      </xdr:nvSpPr>
      <xdr:spPr>
        <a:xfrm>
          <a:off x="4124960" y="6532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151130</xdr:rowOff>
    </xdr:from>
    <xdr:to>
      <xdr:col>20</xdr:col>
      <xdr:colOff>38100</xdr:colOff>
      <xdr:row>39</xdr:row>
      <xdr:rowOff>81280</xdr:rowOff>
    </xdr:to>
    <xdr:sp macro="" textlink="">
      <xdr:nvSpPr>
        <xdr:cNvPr id="76" name="楕円 75">
          <a:extLst>
            <a:ext uri="{FF2B5EF4-FFF2-40B4-BE49-F238E27FC236}">
              <a16:creationId xmlns:a16="http://schemas.microsoft.com/office/drawing/2014/main" id="{0564E35A-82F9-4A2F-BC6E-04754B0A066F}"/>
            </a:ext>
          </a:extLst>
        </xdr:cNvPr>
        <xdr:cNvSpPr/>
      </xdr:nvSpPr>
      <xdr:spPr>
        <a:xfrm>
          <a:off x="3312160" y="65214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30480</xdr:rowOff>
    </xdr:from>
    <xdr:to>
      <xdr:col>24</xdr:col>
      <xdr:colOff>63500</xdr:colOff>
      <xdr:row>39</xdr:row>
      <xdr:rowOff>63500</xdr:rowOff>
    </xdr:to>
    <xdr:cxnSp macro="">
      <xdr:nvCxnSpPr>
        <xdr:cNvPr id="77" name="直線コネクタ 76">
          <a:extLst>
            <a:ext uri="{FF2B5EF4-FFF2-40B4-BE49-F238E27FC236}">
              <a16:creationId xmlns:a16="http://schemas.microsoft.com/office/drawing/2014/main" id="{1A5CEF8F-F1C5-42C4-8097-213EAD1B4B2C}"/>
            </a:ext>
          </a:extLst>
        </xdr:cNvPr>
        <xdr:cNvCxnSpPr/>
      </xdr:nvCxnSpPr>
      <xdr:spPr>
        <a:xfrm>
          <a:off x="3355340" y="6568440"/>
          <a:ext cx="73152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118745</xdr:rowOff>
    </xdr:from>
    <xdr:to>
      <xdr:col>15</xdr:col>
      <xdr:colOff>101600</xdr:colOff>
      <xdr:row>39</xdr:row>
      <xdr:rowOff>48895</xdr:rowOff>
    </xdr:to>
    <xdr:sp macro="" textlink="">
      <xdr:nvSpPr>
        <xdr:cNvPr id="78" name="楕円 77">
          <a:extLst>
            <a:ext uri="{FF2B5EF4-FFF2-40B4-BE49-F238E27FC236}">
              <a16:creationId xmlns:a16="http://schemas.microsoft.com/office/drawing/2014/main" id="{50554DDF-23C1-443F-8DB9-2CE92CDB4EFD}"/>
            </a:ext>
          </a:extLst>
        </xdr:cNvPr>
        <xdr:cNvSpPr/>
      </xdr:nvSpPr>
      <xdr:spPr>
        <a:xfrm>
          <a:off x="2514600" y="6489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169545</xdr:rowOff>
    </xdr:from>
    <xdr:to>
      <xdr:col>19</xdr:col>
      <xdr:colOff>177800</xdr:colOff>
      <xdr:row>39</xdr:row>
      <xdr:rowOff>30480</xdr:rowOff>
    </xdr:to>
    <xdr:cxnSp macro="">
      <xdr:nvCxnSpPr>
        <xdr:cNvPr id="79" name="直線コネクタ 78">
          <a:extLst>
            <a:ext uri="{FF2B5EF4-FFF2-40B4-BE49-F238E27FC236}">
              <a16:creationId xmlns:a16="http://schemas.microsoft.com/office/drawing/2014/main" id="{E9B935D0-AFE6-476A-93A3-26375B132E78}"/>
            </a:ext>
          </a:extLst>
        </xdr:cNvPr>
        <xdr:cNvCxnSpPr/>
      </xdr:nvCxnSpPr>
      <xdr:spPr>
        <a:xfrm>
          <a:off x="2565400" y="6539865"/>
          <a:ext cx="78994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86360</xdr:rowOff>
    </xdr:from>
    <xdr:to>
      <xdr:col>10</xdr:col>
      <xdr:colOff>165100</xdr:colOff>
      <xdr:row>39</xdr:row>
      <xdr:rowOff>15875</xdr:rowOff>
    </xdr:to>
    <xdr:sp macro="" textlink="">
      <xdr:nvSpPr>
        <xdr:cNvPr id="80" name="楕円 79">
          <a:extLst>
            <a:ext uri="{FF2B5EF4-FFF2-40B4-BE49-F238E27FC236}">
              <a16:creationId xmlns:a16="http://schemas.microsoft.com/office/drawing/2014/main" id="{4FE6AF11-E7DB-44A8-B03A-30A08E70F3DE}"/>
            </a:ext>
          </a:extLst>
        </xdr:cNvPr>
        <xdr:cNvSpPr/>
      </xdr:nvSpPr>
      <xdr:spPr>
        <a:xfrm>
          <a:off x="1739900" y="645668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136525</xdr:rowOff>
    </xdr:from>
    <xdr:to>
      <xdr:col>15</xdr:col>
      <xdr:colOff>50800</xdr:colOff>
      <xdr:row>38</xdr:row>
      <xdr:rowOff>169545</xdr:rowOff>
    </xdr:to>
    <xdr:cxnSp macro="">
      <xdr:nvCxnSpPr>
        <xdr:cNvPr id="81" name="直線コネクタ 80">
          <a:extLst>
            <a:ext uri="{FF2B5EF4-FFF2-40B4-BE49-F238E27FC236}">
              <a16:creationId xmlns:a16="http://schemas.microsoft.com/office/drawing/2014/main" id="{E31A9BDC-F20B-44B6-A790-0701294B11C7}"/>
            </a:ext>
          </a:extLst>
        </xdr:cNvPr>
        <xdr:cNvCxnSpPr/>
      </xdr:nvCxnSpPr>
      <xdr:spPr>
        <a:xfrm>
          <a:off x="1790700" y="6506845"/>
          <a:ext cx="7747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53340</xdr:rowOff>
    </xdr:from>
    <xdr:to>
      <xdr:col>6</xdr:col>
      <xdr:colOff>38100</xdr:colOff>
      <xdr:row>38</xdr:row>
      <xdr:rowOff>154940</xdr:rowOff>
    </xdr:to>
    <xdr:sp macro="" textlink="">
      <xdr:nvSpPr>
        <xdr:cNvPr id="82" name="楕円 81">
          <a:extLst>
            <a:ext uri="{FF2B5EF4-FFF2-40B4-BE49-F238E27FC236}">
              <a16:creationId xmlns:a16="http://schemas.microsoft.com/office/drawing/2014/main" id="{58D49105-D00F-4FB3-82EA-92AFC2B315A3}"/>
            </a:ext>
          </a:extLst>
        </xdr:cNvPr>
        <xdr:cNvSpPr/>
      </xdr:nvSpPr>
      <xdr:spPr>
        <a:xfrm>
          <a:off x="965200" y="64236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104140</xdr:rowOff>
    </xdr:from>
    <xdr:to>
      <xdr:col>10</xdr:col>
      <xdr:colOff>114300</xdr:colOff>
      <xdr:row>38</xdr:row>
      <xdr:rowOff>136525</xdr:rowOff>
    </xdr:to>
    <xdr:cxnSp macro="">
      <xdr:nvCxnSpPr>
        <xdr:cNvPr id="83" name="直線コネクタ 82">
          <a:extLst>
            <a:ext uri="{FF2B5EF4-FFF2-40B4-BE49-F238E27FC236}">
              <a16:creationId xmlns:a16="http://schemas.microsoft.com/office/drawing/2014/main" id="{7C5CEDD7-57FC-4850-9D08-EA1D007BD127}"/>
            </a:ext>
          </a:extLst>
        </xdr:cNvPr>
        <xdr:cNvCxnSpPr/>
      </xdr:nvCxnSpPr>
      <xdr:spPr>
        <a:xfrm>
          <a:off x="1008380" y="6474460"/>
          <a:ext cx="7823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22860</xdr:rowOff>
    </xdr:from>
    <xdr:ext cx="405130" cy="259080"/>
    <xdr:sp macro="" textlink="">
      <xdr:nvSpPr>
        <xdr:cNvPr id="84" name="n_1aveValue【図書館】&#10;有形固定資産減価償却率">
          <a:extLst>
            <a:ext uri="{FF2B5EF4-FFF2-40B4-BE49-F238E27FC236}">
              <a16:creationId xmlns:a16="http://schemas.microsoft.com/office/drawing/2014/main" id="{DB753228-6342-4944-B9B2-E06EA8708DAE}"/>
            </a:ext>
          </a:extLst>
        </xdr:cNvPr>
        <xdr:cNvSpPr txBox="1"/>
      </xdr:nvSpPr>
      <xdr:spPr>
        <a:xfrm>
          <a:off x="3170555" y="6057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19685</xdr:rowOff>
    </xdr:from>
    <xdr:ext cx="403225" cy="257175"/>
    <xdr:sp macro="" textlink="">
      <xdr:nvSpPr>
        <xdr:cNvPr id="85" name="n_2aveValue【図書館】&#10;有形固定資産減価償却率">
          <a:extLst>
            <a:ext uri="{FF2B5EF4-FFF2-40B4-BE49-F238E27FC236}">
              <a16:creationId xmlns:a16="http://schemas.microsoft.com/office/drawing/2014/main" id="{BE0CDA27-8DBE-4B75-A4E1-7263BC05379A}"/>
            </a:ext>
          </a:extLst>
        </xdr:cNvPr>
        <xdr:cNvSpPr txBox="1"/>
      </xdr:nvSpPr>
      <xdr:spPr>
        <a:xfrm>
          <a:off x="2385695" y="60547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153035</xdr:rowOff>
    </xdr:from>
    <xdr:ext cx="403225" cy="259080"/>
    <xdr:sp macro="" textlink="">
      <xdr:nvSpPr>
        <xdr:cNvPr id="86" name="n_3aveValue【図書館】&#10;有形固定資産減価償却率">
          <a:extLst>
            <a:ext uri="{FF2B5EF4-FFF2-40B4-BE49-F238E27FC236}">
              <a16:creationId xmlns:a16="http://schemas.microsoft.com/office/drawing/2014/main" id="{F794F9D3-82A3-4B9E-B32F-11A12183C65F}"/>
            </a:ext>
          </a:extLst>
        </xdr:cNvPr>
        <xdr:cNvSpPr txBox="1"/>
      </xdr:nvSpPr>
      <xdr:spPr>
        <a:xfrm>
          <a:off x="1610995" y="60204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97790</xdr:rowOff>
    </xdr:from>
    <xdr:ext cx="403225" cy="257175"/>
    <xdr:sp macro="" textlink="">
      <xdr:nvSpPr>
        <xdr:cNvPr id="87" name="n_4aveValue【図書館】&#10;有形固定資産減価償却率">
          <a:extLst>
            <a:ext uri="{FF2B5EF4-FFF2-40B4-BE49-F238E27FC236}">
              <a16:creationId xmlns:a16="http://schemas.microsoft.com/office/drawing/2014/main" id="{DB79B170-7789-4AAA-B12E-C7E43ED48FF8}"/>
            </a:ext>
          </a:extLst>
        </xdr:cNvPr>
        <xdr:cNvSpPr txBox="1"/>
      </xdr:nvSpPr>
      <xdr:spPr>
        <a:xfrm>
          <a:off x="836295" y="59651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72390</xdr:rowOff>
    </xdr:from>
    <xdr:ext cx="405130" cy="259080"/>
    <xdr:sp macro="" textlink="">
      <xdr:nvSpPr>
        <xdr:cNvPr id="88" name="n_1mainValue【図書館】&#10;有形固定資産減価償却率">
          <a:extLst>
            <a:ext uri="{FF2B5EF4-FFF2-40B4-BE49-F238E27FC236}">
              <a16:creationId xmlns:a16="http://schemas.microsoft.com/office/drawing/2014/main" id="{ED7B9855-5581-4E04-96B4-8678D54C76DC}"/>
            </a:ext>
          </a:extLst>
        </xdr:cNvPr>
        <xdr:cNvSpPr txBox="1"/>
      </xdr:nvSpPr>
      <xdr:spPr>
        <a:xfrm>
          <a:off x="3170555" y="6610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40640</xdr:rowOff>
    </xdr:from>
    <xdr:ext cx="403225" cy="257175"/>
    <xdr:sp macro="" textlink="">
      <xdr:nvSpPr>
        <xdr:cNvPr id="89" name="n_2mainValue【図書館】&#10;有形固定資産減価償却率">
          <a:extLst>
            <a:ext uri="{FF2B5EF4-FFF2-40B4-BE49-F238E27FC236}">
              <a16:creationId xmlns:a16="http://schemas.microsoft.com/office/drawing/2014/main" id="{A7C679F4-C9E6-4A2C-A18B-164822E12A84}"/>
            </a:ext>
          </a:extLst>
        </xdr:cNvPr>
        <xdr:cNvSpPr txBox="1"/>
      </xdr:nvSpPr>
      <xdr:spPr>
        <a:xfrm>
          <a:off x="2385695" y="65786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39</xdr:row>
      <xdr:rowOff>6985</xdr:rowOff>
    </xdr:from>
    <xdr:ext cx="403225" cy="257175"/>
    <xdr:sp macro="" textlink="">
      <xdr:nvSpPr>
        <xdr:cNvPr id="90" name="n_3mainValue【図書館】&#10;有形固定資産減価償却率">
          <a:extLst>
            <a:ext uri="{FF2B5EF4-FFF2-40B4-BE49-F238E27FC236}">
              <a16:creationId xmlns:a16="http://schemas.microsoft.com/office/drawing/2014/main" id="{322E0C01-48E0-40C6-A674-3E2C465BA549}"/>
            </a:ext>
          </a:extLst>
        </xdr:cNvPr>
        <xdr:cNvSpPr txBox="1"/>
      </xdr:nvSpPr>
      <xdr:spPr>
        <a:xfrm>
          <a:off x="1610995" y="65449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146050</xdr:rowOff>
    </xdr:from>
    <xdr:ext cx="403225" cy="257175"/>
    <xdr:sp macro="" textlink="">
      <xdr:nvSpPr>
        <xdr:cNvPr id="91" name="n_4mainValue【図書館】&#10;有形固定資産減価償却率">
          <a:extLst>
            <a:ext uri="{FF2B5EF4-FFF2-40B4-BE49-F238E27FC236}">
              <a16:creationId xmlns:a16="http://schemas.microsoft.com/office/drawing/2014/main" id="{BE4B7E06-0D8C-48B8-9C51-5E72418EDBC3}"/>
            </a:ext>
          </a:extLst>
        </xdr:cNvPr>
        <xdr:cNvSpPr txBox="1"/>
      </xdr:nvSpPr>
      <xdr:spPr>
        <a:xfrm>
          <a:off x="836295" y="65163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59EE066-BE1A-4B87-925A-1DAFEA18A31B}"/>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EE46E59-7B6F-4166-B39F-26AC4FAD3B99}"/>
            </a:ext>
          </a:extLst>
        </xdr:cNvPr>
        <xdr:cNvSpPr/>
      </xdr:nvSpPr>
      <xdr:spPr>
        <a:xfrm>
          <a:off x="593090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32F5A31-4BB9-423B-B9C8-AAA7A8B4E6E1}"/>
            </a:ext>
          </a:extLst>
        </xdr:cNvPr>
        <xdr:cNvSpPr/>
      </xdr:nvSpPr>
      <xdr:spPr>
        <a:xfrm>
          <a:off x="593090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D8471F9-F147-47D5-B304-AC5DF022D252}"/>
            </a:ext>
          </a:extLst>
        </xdr:cNvPr>
        <xdr:cNvSpPr/>
      </xdr:nvSpPr>
      <xdr:spPr>
        <a:xfrm>
          <a:off x="683260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CC19CD9-E554-49DD-B112-64722E4C1659}"/>
            </a:ext>
          </a:extLst>
        </xdr:cNvPr>
        <xdr:cNvSpPr/>
      </xdr:nvSpPr>
      <xdr:spPr>
        <a:xfrm>
          <a:off x="683260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96B4079-C01D-42E5-BEBC-3BA335D7D9D5}"/>
            </a:ext>
          </a:extLst>
        </xdr:cNvPr>
        <xdr:cNvSpPr/>
      </xdr:nvSpPr>
      <xdr:spPr>
        <a:xfrm>
          <a:off x="783844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7406DAB-78B8-4737-8DB3-13E3001AD6A2}"/>
            </a:ext>
          </a:extLst>
        </xdr:cNvPr>
        <xdr:cNvSpPr/>
      </xdr:nvSpPr>
      <xdr:spPr>
        <a:xfrm>
          <a:off x="783844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D2CC42A-ED22-49F8-80E5-1B7D555348B8}"/>
            </a:ext>
          </a:extLst>
        </xdr:cNvPr>
        <xdr:cNvSpPr/>
      </xdr:nvSpPr>
      <xdr:spPr>
        <a:xfrm>
          <a:off x="5826760" y="5215890"/>
          <a:ext cx="41529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980" cy="225425"/>
    <xdr:sp macro="" textlink="">
      <xdr:nvSpPr>
        <xdr:cNvPr id="100" name="テキスト ボックス 99">
          <a:extLst>
            <a:ext uri="{FF2B5EF4-FFF2-40B4-BE49-F238E27FC236}">
              <a16:creationId xmlns:a16="http://schemas.microsoft.com/office/drawing/2014/main" id="{7C733FFF-3FB4-415F-A928-D6453D5B9FBB}"/>
            </a:ext>
          </a:extLst>
        </xdr:cNvPr>
        <xdr:cNvSpPr txBox="1"/>
      </xdr:nvSpPr>
      <xdr:spPr>
        <a:xfrm>
          <a:off x="5788660" y="50292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C03873E-18A1-41D5-9945-FB5B324E5B93}"/>
            </a:ext>
          </a:extLst>
        </xdr:cNvPr>
        <xdr:cNvCxnSpPr/>
      </xdr:nvCxnSpPr>
      <xdr:spPr>
        <a:xfrm>
          <a:off x="5826760" y="745236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1065CF88-BCD3-44A6-813B-266DEAF4C3D6}"/>
            </a:ext>
          </a:extLst>
        </xdr:cNvPr>
        <xdr:cNvCxnSpPr/>
      </xdr:nvCxnSpPr>
      <xdr:spPr>
        <a:xfrm>
          <a:off x="5826760" y="700659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5455" cy="259080"/>
    <xdr:sp macro="" textlink="">
      <xdr:nvSpPr>
        <xdr:cNvPr id="103" name="テキスト ボックス 102">
          <a:extLst>
            <a:ext uri="{FF2B5EF4-FFF2-40B4-BE49-F238E27FC236}">
              <a16:creationId xmlns:a16="http://schemas.microsoft.com/office/drawing/2014/main" id="{5AEB0F64-4A9E-4F61-A360-93EF65F1F63D}"/>
            </a:ext>
          </a:extLst>
        </xdr:cNvPr>
        <xdr:cNvSpPr txBox="1"/>
      </xdr:nvSpPr>
      <xdr:spPr>
        <a:xfrm>
          <a:off x="5405120" y="6868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B84FA07E-FF3A-41FD-BC76-50E442C68897}"/>
            </a:ext>
          </a:extLst>
        </xdr:cNvPr>
        <xdr:cNvCxnSpPr/>
      </xdr:nvCxnSpPr>
      <xdr:spPr>
        <a:xfrm>
          <a:off x="5826760" y="655701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48260</xdr:rowOff>
    </xdr:from>
    <xdr:ext cx="465455" cy="259080"/>
    <xdr:sp macro="" textlink="">
      <xdr:nvSpPr>
        <xdr:cNvPr id="105" name="テキスト ボックス 104">
          <a:extLst>
            <a:ext uri="{FF2B5EF4-FFF2-40B4-BE49-F238E27FC236}">
              <a16:creationId xmlns:a16="http://schemas.microsoft.com/office/drawing/2014/main" id="{84B59E07-CAE1-45A0-8059-8CBB994CDB99}"/>
            </a:ext>
          </a:extLst>
        </xdr:cNvPr>
        <xdr:cNvSpPr txBox="1"/>
      </xdr:nvSpPr>
      <xdr:spPr>
        <a:xfrm>
          <a:off x="5405120" y="64185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13176778-4BB0-497E-855E-2DC424098E9B}"/>
            </a:ext>
          </a:extLst>
        </xdr:cNvPr>
        <xdr:cNvCxnSpPr/>
      </xdr:nvCxnSpPr>
      <xdr:spPr>
        <a:xfrm>
          <a:off x="5826760" y="611124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105410</xdr:rowOff>
    </xdr:from>
    <xdr:ext cx="465455" cy="259080"/>
    <xdr:sp macro="" textlink="">
      <xdr:nvSpPr>
        <xdr:cNvPr id="107" name="テキスト ボックス 106">
          <a:extLst>
            <a:ext uri="{FF2B5EF4-FFF2-40B4-BE49-F238E27FC236}">
              <a16:creationId xmlns:a16="http://schemas.microsoft.com/office/drawing/2014/main" id="{C50F3A01-D734-40C3-8F66-620C97242206}"/>
            </a:ext>
          </a:extLst>
        </xdr:cNvPr>
        <xdr:cNvSpPr txBox="1"/>
      </xdr:nvSpPr>
      <xdr:spPr>
        <a:xfrm>
          <a:off x="5405120" y="59728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6761A530-E47B-46ED-9BFB-D8F7C69D10E7}"/>
            </a:ext>
          </a:extLst>
        </xdr:cNvPr>
        <xdr:cNvCxnSpPr/>
      </xdr:nvCxnSpPr>
      <xdr:spPr>
        <a:xfrm>
          <a:off x="5826760" y="566547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162560</xdr:rowOff>
    </xdr:from>
    <xdr:ext cx="465455" cy="259080"/>
    <xdr:sp macro="" textlink="">
      <xdr:nvSpPr>
        <xdr:cNvPr id="109" name="テキスト ボックス 108">
          <a:extLst>
            <a:ext uri="{FF2B5EF4-FFF2-40B4-BE49-F238E27FC236}">
              <a16:creationId xmlns:a16="http://schemas.microsoft.com/office/drawing/2014/main" id="{23798122-213D-4A2B-871A-EEA963548D1E}"/>
            </a:ext>
          </a:extLst>
        </xdr:cNvPr>
        <xdr:cNvSpPr txBox="1"/>
      </xdr:nvSpPr>
      <xdr:spPr>
        <a:xfrm>
          <a:off x="5405120" y="55270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5405A0C2-5376-4B0D-A6B3-E7BE105CCAE1}"/>
            </a:ext>
          </a:extLst>
        </xdr:cNvPr>
        <xdr:cNvCxnSpPr/>
      </xdr:nvCxnSpPr>
      <xdr:spPr>
        <a:xfrm>
          <a:off x="5826760" y="521589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5455" cy="259080"/>
    <xdr:sp macro="" textlink="">
      <xdr:nvSpPr>
        <xdr:cNvPr id="111" name="テキスト ボックス 110">
          <a:extLst>
            <a:ext uri="{FF2B5EF4-FFF2-40B4-BE49-F238E27FC236}">
              <a16:creationId xmlns:a16="http://schemas.microsoft.com/office/drawing/2014/main" id="{40804548-0969-4ADC-8BD1-BC0638AE54AB}"/>
            </a:ext>
          </a:extLst>
        </xdr:cNvPr>
        <xdr:cNvSpPr txBox="1"/>
      </xdr:nvSpPr>
      <xdr:spPr>
        <a:xfrm>
          <a:off x="5405120" y="50774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8A11534D-AAC4-4282-9917-C4433C8DAC3A}"/>
            </a:ext>
          </a:extLst>
        </xdr:cNvPr>
        <xdr:cNvSpPr/>
      </xdr:nvSpPr>
      <xdr:spPr>
        <a:xfrm>
          <a:off x="5826760" y="5215890"/>
          <a:ext cx="41529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14605</xdr:rowOff>
    </xdr:from>
    <xdr:to>
      <xdr:col>54</xdr:col>
      <xdr:colOff>189865</xdr:colOff>
      <xdr:row>41</xdr:row>
      <xdr:rowOff>50800</xdr:rowOff>
    </xdr:to>
    <xdr:cxnSp macro="">
      <xdr:nvCxnSpPr>
        <xdr:cNvPr id="113" name="直線コネクタ 112">
          <a:extLst>
            <a:ext uri="{FF2B5EF4-FFF2-40B4-BE49-F238E27FC236}">
              <a16:creationId xmlns:a16="http://schemas.microsoft.com/office/drawing/2014/main" id="{D8F41113-E83E-4632-B111-17ED32A4B9FD}"/>
            </a:ext>
          </a:extLst>
        </xdr:cNvPr>
        <xdr:cNvCxnSpPr/>
      </xdr:nvCxnSpPr>
      <xdr:spPr>
        <a:xfrm flipV="1">
          <a:off x="9219565" y="5546725"/>
          <a:ext cx="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54610</xdr:rowOff>
    </xdr:from>
    <xdr:ext cx="469900" cy="257175"/>
    <xdr:sp macro="" textlink="">
      <xdr:nvSpPr>
        <xdr:cNvPr id="114" name="【図書館】&#10;一人当たり面積最小値テキスト">
          <a:extLst>
            <a:ext uri="{FF2B5EF4-FFF2-40B4-BE49-F238E27FC236}">
              <a16:creationId xmlns:a16="http://schemas.microsoft.com/office/drawing/2014/main" id="{87B601DA-4264-4188-9716-BF513DB0DDAE}"/>
            </a:ext>
          </a:extLst>
        </xdr:cNvPr>
        <xdr:cNvSpPr txBox="1"/>
      </xdr:nvSpPr>
      <xdr:spPr>
        <a:xfrm>
          <a:off x="9258300" y="69278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50800</xdr:rowOff>
    </xdr:from>
    <xdr:to>
      <xdr:col>55</xdr:col>
      <xdr:colOff>88900</xdr:colOff>
      <xdr:row>41</xdr:row>
      <xdr:rowOff>50800</xdr:rowOff>
    </xdr:to>
    <xdr:cxnSp macro="">
      <xdr:nvCxnSpPr>
        <xdr:cNvPr id="115" name="直線コネクタ 114">
          <a:extLst>
            <a:ext uri="{FF2B5EF4-FFF2-40B4-BE49-F238E27FC236}">
              <a16:creationId xmlns:a16="http://schemas.microsoft.com/office/drawing/2014/main" id="{99EC6082-DF75-4DAA-8033-B3E2CBCE8D4E}"/>
            </a:ext>
          </a:extLst>
        </xdr:cNvPr>
        <xdr:cNvCxnSpPr/>
      </xdr:nvCxnSpPr>
      <xdr:spPr>
        <a:xfrm>
          <a:off x="9154160" y="692404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132715</xdr:rowOff>
    </xdr:from>
    <xdr:ext cx="469900" cy="257175"/>
    <xdr:sp macro="" textlink="">
      <xdr:nvSpPr>
        <xdr:cNvPr id="116" name="【図書館】&#10;一人当たり面積最大値テキスト">
          <a:extLst>
            <a:ext uri="{FF2B5EF4-FFF2-40B4-BE49-F238E27FC236}">
              <a16:creationId xmlns:a16="http://schemas.microsoft.com/office/drawing/2014/main" id="{26B7114C-7725-4E73-83DC-E763BB1B6566}"/>
            </a:ext>
          </a:extLst>
        </xdr:cNvPr>
        <xdr:cNvSpPr txBox="1"/>
      </xdr:nvSpPr>
      <xdr:spPr>
        <a:xfrm>
          <a:off x="9258300" y="53295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0.163</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14605</xdr:rowOff>
    </xdr:from>
    <xdr:to>
      <xdr:col>55</xdr:col>
      <xdr:colOff>88900</xdr:colOff>
      <xdr:row>33</xdr:row>
      <xdr:rowOff>14605</xdr:rowOff>
    </xdr:to>
    <xdr:cxnSp macro="">
      <xdr:nvCxnSpPr>
        <xdr:cNvPr id="117" name="直線コネクタ 116">
          <a:extLst>
            <a:ext uri="{FF2B5EF4-FFF2-40B4-BE49-F238E27FC236}">
              <a16:creationId xmlns:a16="http://schemas.microsoft.com/office/drawing/2014/main" id="{C97AA0EE-004A-4119-AB35-F0D5FFEAD5CF}"/>
            </a:ext>
          </a:extLst>
        </xdr:cNvPr>
        <xdr:cNvCxnSpPr/>
      </xdr:nvCxnSpPr>
      <xdr:spPr>
        <a:xfrm>
          <a:off x="9154160" y="554672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26670</xdr:rowOff>
    </xdr:from>
    <xdr:ext cx="469900" cy="259080"/>
    <xdr:sp macro="" textlink="">
      <xdr:nvSpPr>
        <xdr:cNvPr id="118" name="【図書館】&#10;一人当たり面積平均値テキスト">
          <a:extLst>
            <a:ext uri="{FF2B5EF4-FFF2-40B4-BE49-F238E27FC236}">
              <a16:creationId xmlns:a16="http://schemas.microsoft.com/office/drawing/2014/main" id="{3FBF35D9-63B4-4166-B457-C11F655672DE}"/>
            </a:ext>
          </a:extLst>
        </xdr:cNvPr>
        <xdr:cNvSpPr txBox="1"/>
      </xdr:nvSpPr>
      <xdr:spPr>
        <a:xfrm>
          <a:off x="9258300" y="6396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a:extLst>
            <a:ext uri="{FF2B5EF4-FFF2-40B4-BE49-F238E27FC236}">
              <a16:creationId xmlns:a16="http://schemas.microsoft.com/office/drawing/2014/main" id="{5164724F-0F6D-47F2-86E5-7AE1FE3D8F3E}"/>
            </a:ext>
          </a:extLst>
        </xdr:cNvPr>
        <xdr:cNvSpPr/>
      </xdr:nvSpPr>
      <xdr:spPr>
        <a:xfrm>
          <a:off x="9192260" y="6418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a:extLst>
            <a:ext uri="{FF2B5EF4-FFF2-40B4-BE49-F238E27FC236}">
              <a16:creationId xmlns:a16="http://schemas.microsoft.com/office/drawing/2014/main" id="{0B546C31-5845-477D-872E-2F08BA08F6DD}"/>
            </a:ext>
          </a:extLst>
        </xdr:cNvPr>
        <xdr:cNvSpPr/>
      </xdr:nvSpPr>
      <xdr:spPr>
        <a:xfrm>
          <a:off x="8445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66675</xdr:rowOff>
    </xdr:from>
    <xdr:to>
      <xdr:col>46</xdr:col>
      <xdr:colOff>38100</xdr:colOff>
      <xdr:row>38</xdr:row>
      <xdr:rowOff>168275</xdr:rowOff>
    </xdr:to>
    <xdr:sp macro="" textlink="">
      <xdr:nvSpPr>
        <xdr:cNvPr id="121" name="フローチャート: 判断 120">
          <a:extLst>
            <a:ext uri="{FF2B5EF4-FFF2-40B4-BE49-F238E27FC236}">
              <a16:creationId xmlns:a16="http://schemas.microsoft.com/office/drawing/2014/main" id="{0679A77F-B34A-41FB-8756-923212DC7A4F}"/>
            </a:ext>
          </a:extLst>
        </xdr:cNvPr>
        <xdr:cNvSpPr/>
      </xdr:nvSpPr>
      <xdr:spPr>
        <a:xfrm>
          <a:off x="7670800" y="64369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85090</xdr:rowOff>
    </xdr:from>
    <xdr:to>
      <xdr:col>41</xdr:col>
      <xdr:colOff>101600</xdr:colOff>
      <xdr:row>39</xdr:row>
      <xdr:rowOff>15240</xdr:rowOff>
    </xdr:to>
    <xdr:sp macro="" textlink="">
      <xdr:nvSpPr>
        <xdr:cNvPr id="122" name="フローチャート: 判断 121">
          <a:extLst>
            <a:ext uri="{FF2B5EF4-FFF2-40B4-BE49-F238E27FC236}">
              <a16:creationId xmlns:a16="http://schemas.microsoft.com/office/drawing/2014/main" id="{5BD515F7-730C-41DC-BEB2-B80E94EC4FBF}"/>
            </a:ext>
          </a:extLst>
        </xdr:cNvPr>
        <xdr:cNvSpPr/>
      </xdr:nvSpPr>
      <xdr:spPr>
        <a:xfrm>
          <a:off x="6873240" y="6455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39370</xdr:rowOff>
    </xdr:from>
    <xdr:to>
      <xdr:col>36</xdr:col>
      <xdr:colOff>165100</xdr:colOff>
      <xdr:row>38</xdr:row>
      <xdr:rowOff>140970</xdr:rowOff>
    </xdr:to>
    <xdr:sp macro="" textlink="">
      <xdr:nvSpPr>
        <xdr:cNvPr id="123" name="フローチャート: 判断 122">
          <a:extLst>
            <a:ext uri="{FF2B5EF4-FFF2-40B4-BE49-F238E27FC236}">
              <a16:creationId xmlns:a16="http://schemas.microsoft.com/office/drawing/2014/main" id="{A9A80E54-0ED6-4D96-9B0E-B3F419C90316}"/>
            </a:ext>
          </a:extLst>
        </xdr:cNvPr>
        <xdr:cNvSpPr/>
      </xdr:nvSpPr>
      <xdr:spPr>
        <a:xfrm>
          <a:off x="6098540" y="640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4" name="テキスト ボックス 123">
          <a:extLst>
            <a:ext uri="{FF2B5EF4-FFF2-40B4-BE49-F238E27FC236}">
              <a16:creationId xmlns:a16="http://schemas.microsoft.com/office/drawing/2014/main" id="{EEBA845C-4EBE-4282-B442-7E94FA7FA9E0}"/>
            </a:ext>
          </a:extLst>
        </xdr:cNvPr>
        <xdr:cNvSpPr txBox="1"/>
      </xdr:nvSpPr>
      <xdr:spPr>
        <a:xfrm>
          <a:off x="905256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2CC8975A-36CE-4D98-B49F-BE1BE48ADE3A}"/>
            </a:ext>
          </a:extLst>
        </xdr:cNvPr>
        <xdr:cNvSpPr txBox="1"/>
      </xdr:nvSpPr>
      <xdr:spPr>
        <a:xfrm>
          <a:off x="832866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D4DC43BA-EB02-42C0-86C8-55A01E965965}"/>
            </a:ext>
          </a:extLst>
        </xdr:cNvPr>
        <xdr:cNvSpPr txBox="1"/>
      </xdr:nvSpPr>
      <xdr:spPr>
        <a:xfrm>
          <a:off x="754634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8A839C4C-BD60-4185-94E3-1802CCAA6C70}"/>
            </a:ext>
          </a:extLst>
        </xdr:cNvPr>
        <xdr:cNvSpPr txBox="1"/>
      </xdr:nvSpPr>
      <xdr:spPr>
        <a:xfrm>
          <a:off x="675640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E5F707F8-6364-484E-BF73-2887BF4A61A2}"/>
            </a:ext>
          </a:extLst>
        </xdr:cNvPr>
        <xdr:cNvSpPr txBox="1"/>
      </xdr:nvSpPr>
      <xdr:spPr>
        <a:xfrm>
          <a:off x="598170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45720</xdr:rowOff>
    </xdr:from>
    <xdr:to>
      <xdr:col>55</xdr:col>
      <xdr:colOff>50800</xdr:colOff>
      <xdr:row>37</xdr:row>
      <xdr:rowOff>147320</xdr:rowOff>
    </xdr:to>
    <xdr:sp macro="" textlink="">
      <xdr:nvSpPr>
        <xdr:cNvPr id="129" name="楕円 128">
          <a:extLst>
            <a:ext uri="{FF2B5EF4-FFF2-40B4-BE49-F238E27FC236}">
              <a16:creationId xmlns:a16="http://schemas.microsoft.com/office/drawing/2014/main" id="{83DA91F2-24BD-4DD5-9F08-10D45519751D}"/>
            </a:ext>
          </a:extLst>
        </xdr:cNvPr>
        <xdr:cNvSpPr/>
      </xdr:nvSpPr>
      <xdr:spPr>
        <a:xfrm>
          <a:off x="9192260" y="62484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68580</xdr:rowOff>
    </xdr:from>
    <xdr:ext cx="469900" cy="259080"/>
    <xdr:sp macro="" textlink="">
      <xdr:nvSpPr>
        <xdr:cNvPr id="130" name="【図書館】&#10;一人当たり面積該当値テキスト">
          <a:extLst>
            <a:ext uri="{FF2B5EF4-FFF2-40B4-BE49-F238E27FC236}">
              <a16:creationId xmlns:a16="http://schemas.microsoft.com/office/drawing/2014/main" id="{91B63CE7-7C43-427A-B94E-C8EE596380CD}"/>
            </a:ext>
          </a:extLst>
        </xdr:cNvPr>
        <xdr:cNvSpPr txBox="1"/>
      </xdr:nvSpPr>
      <xdr:spPr>
        <a:xfrm>
          <a:off x="9258300" y="6103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45720</xdr:rowOff>
    </xdr:from>
    <xdr:to>
      <xdr:col>50</xdr:col>
      <xdr:colOff>165100</xdr:colOff>
      <xdr:row>37</xdr:row>
      <xdr:rowOff>147320</xdr:rowOff>
    </xdr:to>
    <xdr:sp macro="" textlink="">
      <xdr:nvSpPr>
        <xdr:cNvPr id="131" name="楕円 130">
          <a:extLst>
            <a:ext uri="{FF2B5EF4-FFF2-40B4-BE49-F238E27FC236}">
              <a16:creationId xmlns:a16="http://schemas.microsoft.com/office/drawing/2014/main" id="{C3812371-E946-4E11-A343-0F67224F153A}"/>
            </a:ext>
          </a:extLst>
        </xdr:cNvPr>
        <xdr:cNvSpPr/>
      </xdr:nvSpPr>
      <xdr:spPr>
        <a:xfrm>
          <a:off x="8445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96520</xdr:rowOff>
    </xdr:from>
    <xdr:to>
      <xdr:col>55</xdr:col>
      <xdr:colOff>0</xdr:colOff>
      <xdr:row>37</xdr:row>
      <xdr:rowOff>96520</xdr:rowOff>
    </xdr:to>
    <xdr:cxnSp macro="">
      <xdr:nvCxnSpPr>
        <xdr:cNvPr id="132" name="直線コネクタ 131">
          <a:extLst>
            <a:ext uri="{FF2B5EF4-FFF2-40B4-BE49-F238E27FC236}">
              <a16:creationId xmlns:a16="http://schemas.microsoft.com/office/drawing/2014/main" id="{D342927F-5556-49F3-8056-8D462E300C30}"/>
            </a:ext>
          </a:extLst>
        </xdr:cNvPr>
        <xdr:cNvCxnSpPr/>
      </xdr:nvCxnSpPr>
      <xdr:spPr>
        <a:xfrm>
          <a:off x="8496300" y="6299200"/>
          <a:ext cx="7239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55245</xdr:rowOff>
    </xdr:from>
    <xdr:to>
      <xdr:col>46</xdr:col>
      <xdr:colOff>38100</xdr:colOff>
      <xdr:row>37</xdr:row>
      <xdr:rowOff>156845</xdr:rowOff>
    </xdr:to>
    <xdr:sp macro="" textlink="">
      <xdr:nvSpPr>
        <xdr:cNvPr id="133" name="楕円 132">
          <a:extLst>
            <a:ext uri="{FF2B5EF4-FFF2-40B4-BE49-F238E27FC236}">
              <a16:creationId xmlns:a16="http://schemas.microsoft.com/office/drawing/2014/main" id="{9014D890-C5D2-46D6-A736-39A221B99ACF}"/>
            </a:ext>
          </a:extLst>
        </xdr:cNvPr>
        <xdr:cNvSpPr/>
      </xdr:nvSpPr>
      <xdr:spPr>
        <a:xfrm>
          <a:off x="7670800" y="62579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96520</xdr:rowOff>
    </xdr:from>
    <xdr:to>
      <xdr:col>50</xdr:col>
      <xdr:colOff>114300</xdr:colOff>
      <xdr:row>37</xdr:row>
      <xdr:rowOff>106045</xdr:rowOff>
    </xdr:to>
    <xdr:cxnSp macro="">
      <xdr:nvCxnSpPr>
        <xdr:cNvPr id="134" name="直線コネクタ 133">
          <a:extLst>
            <a:ext uri="{FF2B5EF4-FFF2-40B4-BE49-F238E27FC236}">
              <a16:creationId xmlns:a16="http://schemas.microsoft.com/office/drawing/2014/main" id="{3F3C6D7B-9618-4BE7-A9B0-4BA69106B56F}"/>
            </a:ext>
          </a:extLst>
        </xdr:cNvPr>
        <xdr:cNvCxnSpPr/>
      </xdr:nvCxnSpPr>
      <xdr:spPr>
        <a:xfrm flipV="1">
          <a:off x="7713980" y="6299200"/>
          <a:ext cx="7823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64135</xdr:rowOff>
    </xdr:from>
    <xdr:to>
      <xdr:col>41</xdr:col>
      <xdr:colOff>101600</xdr:colOff>
      <xdr:row>37</xdr:row>
      <xdr:rowOff>166370</xdr:rowOff>
    </xdr:to>
    <xdr:sp macro="" textlink="">
      <xdr:nvSpPr>
        <xdr:cNvPr id="135" name="楕円 134">
          <a:extLst>
            <a:ext uri="{FF2B5EF4-FFF2-40B4-BE49-F238E27FC236}">
              <a16:creationId xmlns:a16="http://schemas.microsoft.com/office/drawing/2014/main" id="{D1D1F158-60BC-4D78-8CDF-E3031E5F2A3C}"/>
            </a:ext>
          </a:extLst>
        </xdr:cNvPr>
        <xdr:cNvSpPr/>
      </xdr:nvSpPr>
      <xdr:spPr>
        <a:xfrm>
          <a:off x="6873240" y="6266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106045</xdr:rowOff>
    </xdr:from>
    <xdr:to>
      <xdr:col>45</xdr:col>
      <xdr:colOff>177800</xdr:colOff>
      <xdr:row>37</xdr:row>
      <xdr:rowOff>114935</xdr:rowOff>
    </xdr:to>
    <xdr:cxnSp macro="">
      <xdr:nvCxnSpPr>
        <xdr:cNvPr id="136" name="直線コネクタ 135">
          <a:extLst>
            <a:ext uri="{FF2B5EF4-FFF2-40B4-BE49-F238E27FC236}">
              <a16:creationId xmlns:a16="http://schemas.microsoft.com/office/drawing/2014/main" id="{FEDEBF80-4B5D-4016-B088-76BB73D743F2}"/>
            </a:ext>
          </a:extLst>
        </xdr:cNvPr>
        <xdr:cNvCxnSpPr/>
      </xdr:nvCxnSpPr>
      <xdr:spPr>
        <a:xfrm flipV="1">
          <a:off x="6924040" y="6308725"/>
          <a:ext cx="78994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73660</xdr:rowOff>
    </xdr:from>
    <xdr:to>
      <xdr:col>36</xdr:col>
      <xdr:colOff>165100</xdr:colOff>
      <xdr:row>38</xdr:row>
      <xdr:rowOff>3810</xdr:rowOff>
    </xdr:to>
    <xdr:sp macro="" textlink="">
      <xdr:nvSpPr>
        <xdr:cNvPr id="137" name="楕円 136">
          <a:extLst>
            <a:ext uri="{FF2B5EF4-FFF2-40B4-BE49-F238E27FC236}">
              <a16:creationId xmlns:a16="http://schemas.microsoft.com/office/drawing/2014/main" id="{07ACCA49-B339-453E-A7B5-728DF17AC16B}"/>
            </a:ext>
          </a:extLst>
        </xdr:cNvPr>
        <xdr:cNvSpPr/>
      </xdr:nvSpPr>
      <xdr:spPr>
        <a:xfrm>
          <a:off x="6098540" y="6276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114935</xdr:rowOff>
    </xdr:from>
    <xdr:to>
      <xdr:col>41</xdr:col>
      <xdr:colOff>50800</xdr:colOff>
      <xdr:row>37</xdr:row>
      <xdr:rowOff>124460</xdr:rowOff>
    </xdr:to>
    <xdr:cxnSp macro="">
      <xdr:nvCxnSpPr>
        <xdr:cNvPr id="138" name="直線コネクタ 137">
          <a:extLst>
            <a:ext uri="{FF2B5EF4-FFF2-40B4-BE49-F238E27FC236}">
              <a16:creationId xmlns:a16="http://schemas.microsoft.com/office/drawing/2014/main" id="{831F7212-EAAF-48D5-9156-BEB39E9B965A}"/>
            </a:ext>
          </a:extLst>
        </xdr:cNvPr>
        <xdr:cNvCxnSpPr/>
      </xdr:nvCxnSpPr>
      <xdr:spPr>
        <a:xfrm flipV="1">
          <a:off x="6149340" y="6317615"/>
          <a:ext cx="7747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140970</xdr:rowOff>
    </xdr:from>
    <xdr:ext cx="469900" cy="259080"/>
    <xdr:sp macro="" textlink="">
      <xdr:nvSpPr>
        <xdr:cNvPr id="139" name="n_1aveValue【図書館】&#10;一人当たり面積">
          <a:extLst>
            <a:ext uri="{FF2B5EF4-FFF2-40B4-BE49-F238E27FC236}">
              <a16:creationId xmlns:a16="http://schemas.microsoft.com/office/drawing/2014/main" id="{8FB9777A-493A-4C61-8DB5-4F8DA97EF6F3}"/>
            </a:ext>
          </a:extLst>
        </xdr:cNvPr>
        <xdr:cNvSpPr txBox="1"/>
      </xdr:nvSpPr>
      <xdr:spPr>
        <a:xfrm>
          <a:off x="8271510" y="6511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159385</xdr:rowOff>
    </xdr:from>
    <xdr:ext cx="467995" cy="258445"/>
    <xdr:sp macro="" textlink="">
      <xdr:nvSpPr>
        <xdr:cNvPr id="140" name="n_2aveValue【図書館】&#10;一人当たり面積">
          <a:extLst>
            <a:ext uri="{FF2B5EF4-FFF2-40B4-BE49-F238E27FC236}">
              <a16:creationId xmlns:a16="http://schemas.microsoft.com/office/drawing/2014/main" id="{5B6FD63D-D3B0-4D06-9653-ABEB03672984}"/>
            </a:ext>
          </a:extLst>
        </xdr:cNvPr>
        <xdr:cNvSpPr txBox="1"/>
      </xdr:nvSpPr>
      <xdr:spPr>
        <a:xfrm>
          <a:off x="7509510" y="652970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6350</xdr:rowOff>
    </xdr:from>
    <xdr:ext cx="467995" cy="257175"/>
    <xdr:sp macro="" textlink="">
      <xdr:nvSpPr>
        <xdr:cNvPr id="141" name="n_3aveValue【図書館】&#10;一人当たり面積">
          <a:extLst>
            <a:ext uri="{FF2B5EF4-FFF2-40B4-BE49-F238E27FC236}">
              <a16:creationId xmlns:a16="http://schemas.microsoft.com/office/drawing/2014/main" id="{883B3694-9389-49FD-876A-49760711BCDB}"/>
            </a:ext>
          </a:extLst>
        </xdr:cNvPr>
        <xdr:cNvSpPr txBox="1"/>
      </xdr:nvSpPr>
      <xdr:spPr>
        <a:xfrm>
          <a:off x="6711950" y="65443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38</xdr:row>
      <xdr:rowOff>132080</xdr:rowOff>
    </xdr:from>
    <xdr:ext cx="467995" cy="257175"/>
    <xdr:sp macro="" textlink="">
      <xdr:nvSpPr>
        <xdr:cNvPr id="142" name="n_4aveValue【図書館】&#10;一人当たり面積">
          <a:extLst>
            <a:ext uri="{FF2B5EF4-FFF2-40B4-BE49-F238E27FC236}">
              <a16:creationId xmlns:a16="http://schemas.microsoft.com/office/drawing/2014/main" id="{0B6F4D0D-F03D-4F23-9D3F-F0435134E3E4}"/>
            </a:ext>
          </a:extLst>
        </xdr:cNvPr>
        <xdr:cNvSpPr txBox="1"/>
      </xdr:nvSpPr>
      <xdr:spPr>
        <a:xfrm>
          <a:off x="5937250" y="65024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35</xdr:row>
      <xdr:rowOff>163830</xdr:rowOff>
    </xdr:from>
    <xdr:ext cx="469900" cy="259080"/>
    <xdr:sp macro="" textlink="">
      <xdr:nvSpPr>
        <xdr:cNvPr id="143" name="n_1mainValue【図書館】&#10;一人当たり面積">
          <a:extLst>
            <a:ext uri="{FF2B5EF4-FFF2-40B4-BE49-F238E27FC236}">
              <a16:creationId xmlns:a16="http://schemas.microsoft.com/office/drawing/2014/main" id="{50291638-A59B-4E99-96BA-91E966E02747}"/>
            </a:ext>
          </a:extLst>
        </xdr:cNvPr>
        <xdr:cNvSpPr txBox="1"/>
      </xdr:nvSpPr>
      <xdr:spPr>
        <a:xfrm>
          <a:off x="8271510" y="6031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36</xdr:row>
      <xdr:rowOff>1905</xdr:rowOff>
    </xdr:from>
    <xdr:ext cx="467995" cy="259080"/>
    <xdr:sp macro="" textlink="">
      <xdr:nvSpPr>
        <xdr:cNvPr id="144" name="n_2mainValue【図書館】&#10;一人当たり面積">
          <a:extLst>
            <a:ext uri="{FF2B5EF4-FFF2-40B4-BE49-F238E27FC236}">
              <a16:creationId xmlns:a16="http://schemas.microsoft.com/office/drawing/2014/main" id="{5DC5FAFE-EECF-41D9-9A8B-1A94D816D6FB}"/>
            </a:ext>
          </a:extLst>
        </xdr:cNvPr>
        <xdr:cNvSpPr txBox="1"/>
      </xdr:nvSpPr>
      <xdr:spPr>
        <a:xfrm>
          <a:off x="7509510" y="60369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36</xdr:row>
      <xdr:rowOff>10795</xdr:rowOff>
    </xdr:from>
    <xdr:ext cx="467995" cy="258445"/>
    <xdr:sp macro="" textlink="">
      <xdr:nvSpPr>
        <xdr:cNvPr id="145" name="n_3mainValue【図書館】&#10;一人当たり面積">
          <a:extLst>
            <a:ext uri="{FF2B5EF4-FFF2-40B4-BE49-F238E27FC236}">
              <a16:creationId xmlns:a16="http://schemas.microsoft.com/office/drawing/2014/main" id="{9D604EF6-9CB0-4417-9719-E61FED21878D}"/>
            </a:ext>
          </a:extLst>
        </xdr:cNvPr>
        <xdr:cNvSpPr txBox="1"/>
      </xdr:nvSpPr>
      <xdr:spPr>
        <a:xfrm>
          <a:off x="6711950" y="604583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36</xdr:row>
      <xdr:rowOff>20320</xdr:rowOff>
    </xdr:from>
    <xdr:ext cx="467995" cy="257175"/>
    <xdr:sp macro="" textlink="">
      <xdr:nvSpPr>
        <xdr:cNvPr id="146" name="n_4mainValue【図書館】&#10;一人当たり面積">
          <a:extLst>
            <a:ext uri="{FF2B5EF4-FFF2-40B4-BE49-F238E27FC236}">
              <a16:creationId xmlns:a16="http://schemas.microsoft.com/office/drawing/2014/main" id="{12FCEEDC-1273-4165-8454-0F1A9A3495C4}"/>
            </a:ext>
          </a:extLst>
        </xdr:cNvPr>
        <xdr:cNvSpPr txBox="1"/>
      </xdr:nvSpPr>
      <xdr:spPr>
        <a:xfrm>
          <a:off x="5937250" y="60553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D30171A9-24DC-41A7-9AC0-12B9034259D9}"/>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9F425914-D0FB-4022-988D-BD915B63F74F}"/>
            </a:ext>
          </a:extLst>
        </xdr:cNvPr>
        <xdr:cNvSpPr/>
      </xdr:nvSpPr>
      <xdr:spPr>
        <a:xfrm>
          <a:off x="79756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B75A8B3B-38C7-4D4A-AEF3-3AD242CEA140}"/>
            </a:ext>
          </a:extLst>
        </xdr:cNvPr>
        <xdr:cNvSpPr/>
      </xdr:nvSpPr>
      <xdr:spPr>
        <a:xfrm>
          <a:off x="79756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BAA8E90B-E7C2-46D3-9AC9-B780049F5FC4}"/>
            </a:ext>
          </a:extLst>
        </xdr:cNvPr>
        <xdr:cNvSpPr/>
      </xdr:nvSpPr>
      <xdr:spPr>
        <a:xfrm>
          <a:off x="167640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42678C16-F7AF-46EC-9EA9-A45C795486AC}"/>
            </a:ext>
          </a:extLst>
        </xdr:cNvPr>
        <xdr:cNvSpPr/>
      </xdr:nvSpPr>
      <xdr:spPr>
        <a:xfrm>
          <a:off x="167640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C4127C38-E818-4D22-825C-9D45572B9B14}"/>
            </a:ext>
          </a:extLst>
        </xdr:cNvPr>
        <xdr:cNvSpPr/>
      </xdr:nvSpPr>
      <xdr:spPr>
        <a:xfrm>
          <a:off x="268224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F626DAFA-CB41-4BB0-9CB0-1B975163F28F}"/>
            </a:ext>
          </a:extLst>
        </xdr:cNvPr>
        <xdr:cNvSpPr/>
      </xdr:nvSpPr>
      <xdr:spPr>
        <a:xfrm>
          <a:off x="268224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6CA9AEA-886A-47F9-B62F-874A3CD128DC}"/>
            </a:ext>
          </a:extLst>
        </xdr:cNvPr>
        <xdr:cNvSpPr/>
      </xdr:nvSpPr>
      <xdr:spPr>
        <a:xfrm>
          <a:off x="670560" y="8942070"/>
          <a:ext cx="417576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55" name="テキスト ボックス 154">
          <a:extLst>
            <a:ext uri="{FF2B5EF4-FFF2-40B4-BE49-F238E27FC236}">
              <a16:creationId xmlns:a16="http://schemas.microsoft.com/office/drawing/2014/main" id="{C0A4E0E6-D7EA-46D5-A39C-A64F604CC01B}"/>
            </a:ext>
          </a:extLst>
        </xdr:cNvPr>
        <xdr:cNvSpPr txBox="1"/>
      </xdr:nvSpPr>
      <xdr:spPr>
        <a:xfrm>
          <a:off x="655320" y="875538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CBFF5244-8DB6-4E5C-A9B6-0AE7EFED8BBB}"/>
            </a:ext>
          </a:extLst>
        </xdr:cNvPr>
        <xdr:cNvCxnSpPr/>
      </xdr:nvCxnSpPr>
      <xdr:spPr>
        <a:xfrm>
          <a:off x="670560" y="1117854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157" name="テキスト ボックス 156">
          <a:extLst>
            <a:ext uri="{FF2B5EF4-FFF2-40B4-BE49-F238E27FC236}">
              <a16:creationId xmlns:a16="http://schemas.microsoft.com/office/drawing/2014/main" id="{2984BDE4-9F8F-40AB-8436-FB0DA0E395CB}"/>
            </a:ext>
          </a:extLst>
        </xdr:cNvPr>
        <xdr:cNvSpPr txBox="1"/>
      </xdr:nvSpPr>
      <xdr:spPr>
        <a:xfrm>
          <a:off x="271780" y="110401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D43B14D1-F4CB-438E-9A0C-C09254A12E78}"/>
            </a:ext>
          </a:extLst>
        </xdr:cNvPr>
        <xdr:cNvCxnSpPr/>
      </xdr:nvCxnSpPr>
      <xdr:spPr>
        <a:xfrm>
          <a:off x="670560" y="1080516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5455" cy="259080"/>
    <xdr:sp macro="" textlink="">
      <xdr:nvSpPr>
        <xdr:cNvPr id="159" name="テキスト ボックス 158">
          <a:extLst>
            <a:ext uri="{FF2B5EF4-FFF2-40B4-BE49-F238E27FC236}">
              <a16:creationId xmlns:a16="http://schemas.microsoft.com/office/drawing/2014/main" id="{728D2EB5-7BB6-4A08-B2F7-95D8AF974D86}"/>
            </a:ext>
          </a:extLst>
        </xdr:cNvPr>
        <xdr:cNvSpPr txBox="1"/>
      </xdr:nvSpPr>
      <xdr:spPr>
        <a:xfrm>
          <a:off x="271780" y="106667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4DFCD868-F8CA-4BB6-B6E5-753F6A45125D}"/>
            </a:ext>
          </a:extLst>
        </xdr:cNvPr>
        <xdr:cNvCxnSpPr/>
      </xdr:nvCxnSpPr>
      <xdr:spPr>
        <a:xfrm>
          <a:off x="670560" y="1043178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1" name="テキスト ボックス 160">
          <a:extLst>
            <a:ext uri="{FF2B5EF4-FFF2-40B4-BE49-F238E27FC236}">
              <a16:creationId xmlns:a16="http://schemas.microsoft.com/office/drawing/2014/main" id="{24C7C0B0-96E7-434C-B10A-38320F2AEBDE}"/>
            </a:ext>
          </a:extLst>
        </xdr:cNvPr>
        <xdr:cNvSpPr txBox="1"/>
      </xdr:nvSpPr>
      <xdr:spPr>
        <a:xfrm>
          <a:off x="335915" y="102933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159AB315-276E-4652-BFDF-0CCEB343447D}"/>
            </a:ext>
          </a:extLst>
        </xdr:cNvPr>
        <xdr:cNvCxnSpPr/>
      </xdr:nvCxnSpPr>
      <xdr:spPr>
        <a:xfrm>
          <a:off x="670560" y="1005840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175"/>
    <xdr:sp macro="" textlink="">
      <xdr:nvSpPr>
        <xdr:cNvPr id="163" name="テキスト ボックス 162">
          <a:extLst>
            <a:ext uri="{FF2B5EF4-FFF2-40B4-BE49-F238E27FC236}">
              <a16:creationId xmlns:a16="http://schemas.microsoft.com/office/drawing/2014/main" id="{D5AA5F0A-9B15-4E19-A43E-5E46E845E8C3}"/>
            </a:ext>
          </a:extLst>
        </xdr:cNvPr>
        <xdr:cNvSpPr txBox="1"/>
      </xdr:nvSpPr>
      <xdr:spPr>
        <a:xfrm>
          <a:off x="335915" y="99199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E536572B-421D-4765-994B-054F15483353}"/>
            </a:ext>
          </a:extLst>
        </xdr:cNvPr>
        <xdr:cNvCxnSpPr/>
      </xdr:nvCxnSpPr>
      <xdr:spPr>
        <a:xfrm>
          <a:off x="670560" y="968883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5" name="テキスト ボックス 164">
          <a:extLst>
            <a:ext uri="{FF2B5EF4-FFF2-40B4-BE49-F238E27FC236}">
              <a16:creationId xmlns:a16="http://schemas.microsoft.com/office/drawing/2014/main" id="{DEE712F4-7D62-4C6E-8A1B-AFF386B04F4A}"/>
            </a:ext>
          </a:extLst>
        </xdr:cNvPr>
        <xdr:cNvSpPr txBox="1"/>
      </xdr:nvSpPr>
      <xdr:spPr>
        <a:xfrm>
          <a:off x="335915" y="95504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6168F544-7C7B-4126-830F-E1CBC5ED4D7E}"/>
            </a:ext>
          </a:extLst>
        </xdr:cNvPr>
        <xdr:cNvCxnSpPr/>
      </xdr:nvCxnSpPr>
      <xdr:spPr>
        <a:xfrm>
          <a:off x="670560" y="931545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7" name="テキスト ボックス 166">
          <a:extLst>
            <a:ext uri="{FF2B5EF4-FFF2-40B4-BE49-F238E27FC236}">
              <a16:creationId xmlns:a16="http://schemas.microsoft.com/office/drawing/2014/main" id="{6D429A17-70B1-4BCD-ACD7-B22A81BC8957}"/>
            </a:ext>
          </a:extLst>
        </xdr:cNvPr>
        <xdr:cNvSpPr txBox="1"/>
      </xdr:nvSpPr>
      <xdr:spPr>
        <a:xfrm>
          <a:off x="335915" y="91770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C1D95349-7ED7-475B-9EB0-FF885242E452}"/>
            </a:ext>
          </a:extLst>
        </xdr:cNvPr>
        <xdr:cNvCxnSpPr/>
      </xdr:nvCxnSpPr>
      <xdr:spPr>
        <a:xfrm>
          <a:off x="670560" y="894207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7185" cy="257175"/>
    <xdr:sp macro="" textlink="">
      <xdr:nvSpPr>
        <xdr:cNvPr id="169" name="テキスト ボックス 168">
          <a:extLst>
            <a:ext uri="{FF2B5EF4-FFF2-40B4-BE49-F238E27FC236}">
              <a16:creationId xmlns:a16="http://schemas.microsoft.com/office/drawing/2014/main" id="{065C946D-5683-4FD9-B57C-3D4038F3AD66}"/>
            </a:ext>
          </a:extLst>
        </xdr:cNvPr>
        <xdr:cNvSpPr txBox="1"/>
      </xdr:nvSpPr>
      <xdr:spPr>
        <a:xfrm>
          <a:off x="377190" y="880364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9970CEA7-19FA-4060-9723-CB746B544254}"/>
            </a:ext>
          </a:extLst>
        </xdr:cNvPr>
        <xdr:cNvSpPr/>
      </xdr:nvSpPr>
      <xdr:spPr>
        <a:xfrm>
          <a:off x="670560" y="8942070"/>
          <a:ext cx="417576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a:extLst>
            <a:ext uri="{FF2B5EF4-FFF2-40B4-BE49-F238E27FC236}">
              <a16:creationId xmlns:a16="http://schemas.microsoft.com/office/drawing/2014/main" id="{8C48FAC7-CAC2-40B6-AE5F-C540579D9051}"/>
            </a:ext>
          </a:extLst>
        </xdr:cNvPr>
        <xdr:cNvCxnSpPr/>
      </xdr:nvCxnSpPr>
      <xdr:spPr>
        <a:xfrm flipV="1">
          <a:off x="4086225" y="938784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72390</xdr:rowOff>
    </xdr:from>
    <xdr:ext cx="405130" cy="259080"/>
    <xdr:sp macro="" textlink="">
      <xdr:nvSpPr>
        <xdr:cNvPr id="172" name="【体育館・プール】&#10;有形固定資産減価償却率最小値テキスト">
          <a:extLst>
            <a:ext uri="{FF2B5EF4-FFF2-40B4-BE49-F238E27FC236}">
              <a16:creationId xmlns:a16="http://schemas.microsoft.com/office/drawing/2014/main" id="{5F72DD75-133F-4EA3-98DB-39A2E574B310}"/>
            </a:ext>
          </a:extLst>
        </xdr:cNvPr>
        <xdr:cNvSpPr txBox="1"/>
      </xdr:nvSpPr>
      <xdr:spPr>
        <a:xfrm>
          <a:off x="4124960" y="10801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a:extLst>
            <a:ext uri="{FF2B5EF4-FFF2-40B4-BE49-F238E27FC236}">
              <a16:creationId xmlns:a16="http://schemas.microsoft.com/office/drawing/2014/main" id="{3F47A068-A1E7-405E-989B-A38DDB10B6F0}"/>
            </a:ext>
          </a:extLst>
        </xdr:cNvPr>
        <xdr:cNvCxnSpPr/>
      </xdr:nvCxnSpPr>
      <xdr:spPr>
        <a:xfrm>
          <a:off x="4020820" y="1079754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118110</xdr:rowOff>
    </xdr:from>
    <xdr:ext cx="405130" cy="259080"/>
    <xdr:sp macro="" textlink="">
      <xdr:nvSpPr>
        <xdr:cNvPr id="174" name="【体育館・プール】&#10;有形固定資産減価償却率最大値テキスト">
          <a:extLst>
            <a:ext uri="{FF2B5EF4-FFF2-40B4-BE49-F238E27FC236}">
              <a16:creationId xmlns:a16="http://schemas.microsoft.com/office/drawing/2014/main" id="{D4DE4A10-8C6B-41E5-8C4B-054FD68732FD}"/>
            </a:ext>
          </a:extLst>
        </xdr:cNvPr>
        <xdr:cNvSpPr txBox="1"/>
      </xdr:nvSpPr>
      <xdr:spPr>
        <a:xfrm>
          <a:off x="4124960" y="9170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a:extLst>
            <a:ext uri="{FF2B5EF4-FFF2-40B4-BE49-F238E27FC236}">
              <a16:creationId xmlns:a16="http://schemas.microsoft.com/office/drawing/2014/main" id="{1E404DDB-528F-4F70-AE82-3E3EEC31BF20}"/>
            </a:ext>
          </a:extLst>
        </xdr:cNvPr>
        <xdr:cNvCxnSpPr/>
      </xdr:nvCxnSpPr>
      <xdr:spPr>
        <a:xfrm>
          <a:off x="4020820" y="938784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95885</xdr:rowOff>
    </xdr:from>
    <xdr:ext cx="405130" cy="259080"/>
    <xdr:sp macro="" textlink="">
      <xdr:nvSpPr>
        <xdr:cNvPr id="176" name="【体育館・プール】&#10;有形固定資産減価償却率平均値テキスト">
          <a:extLst>
            <a:ext uri="{FF2B5EF4-FFF2-40B4-BE49-F238E27FC236}">
              <a16:creationId xmlns:a16="http://schemas.microsoft.com/office/drawing/2014/main" id="{940E2DFC-4C96-46C4-9B62-9C02D39FD374}"/>
            </a:ext>
          </a:extLst>
        </xdr:cNvPr>
        <xdr:cNvSpPr txBox="1"/>
      </xdr:nvSpPr>
      <xdr:spPr>
        <a:xfrm>
          <a:off x="4124960" y="99866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a:extLst>
            <a:ext uri="{FF2B5EF4-FFF2-40B4-BE49-F238E27FC236}">
              <a16:creationId xmlns:a16="http://schemas.microsoft.com/office/drawing/2014/main" id="{2B56434C-33EB-441B-AEF7-5813A4068067}"/>
            </a:ext>
          </a:extLst>
        </xdr:cNvPr>
        <xdr:cNvSpPr/>
      </xdr:nvSpPr>
      <xdr:spPr>
        <a:xfrm>
          <a:off x="4036060" y="10131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a:extLst>
            <a:ext uri="{FF2B5EF4-FFF2-40B4-BE49-F238E27FC236}">
              <a16:creationId xmlns:a16="http://schemas.microsoft.com/office/drawing/2014/main" id="{29B236A2-C960-4392-A0C0-E03F43A9823B}"/>
            </a:ext>
          </a:extLst>
        </xdr:cNvPr>
        <xdr:cNvSpPr/>
      </xdr:nvSpPr>
      <xdr:spPr>
        <a:xfrm>
          <a:off x="3312160" y="10140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a:extLst>
            <a:ext uri="{FF2B5EF4-FFF2-40B4-BE49-F238E27FC236}">
              <a16:creationId xmlns:a16="http://schemas.microsoft.com/office/drawing/2014/main" id="{87DD07BA-2250-4ED1-87B7-3B94A4AD9219}"/>
            </a:ext>
          </a:extLst>
        </xdr:cNvPr>
        <xdr:cNvSpPr/>
      </xdr:nvSpPr>
      <xdr:spPr>
        <a:xfrm>
          <a:off x="25146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a:extLst>
            <a:ext uri="{FF2B5EF4-FFF2-40B4-BE49-F238E27FC236}">
              <a16:creationId xmlns:a16="http://schemas.microsoft.com/office/drawing/2014/main" id="{3E6BC144-8A24-4BA8-B2C1-FA56A337A6AC}"/>
            </a:ext>
          </a:extLst>
        </xdr:cNvPr>
        <xdr:cNvSpPr/>
      </xdr:nvSpPr>
      <xdr:spPr>
        <a:xfrm>
          <a:off x="1739900" y="10017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a:extLst>
            <a:ext uri="{FF2B5EF4-FFF2-40B4-BE49-F238E27FC236}">
              <a16:creationId xmlns:a16="http://schemas.microsoft.com/office/drawing/2014/main" id="{350171CB-12B0-409D-9575-4927D7EC3FD0}"/>
            </a:ext>
          </a:extLst>
        </xdr:cNvPr>
        <xdr:cNvSpPr/>
      </xdr:nvSpPr>
      <xdr:spPr>
        <a:xfrm>
          <a:off x="965200" y="99980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82" name="テキスト ボックス 181">
          <a:extLst>
            <a:ext uri="{FF2B5EF4-FFF2-40B4-BE49-F238E27FC236}">
              <a16:creationId xmlns:a16="http://schemas.microsoft.com/office/drawing/2014/main" id="{C3BD1D39-4AEA-402D-8C4F-9A80043C9307}"/>
            </a:ext>
          </a:extLst>
        </xdr:cNvPr>
        <xdr:cNvSpPr txBox="1"/>
      </xdr:nvSpPr>
      <xdr:spPr>
        <a:xfrm>
          <a:off x="391922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83" name="テキスト ボックス 182">
          <a:extLst>
            <a:ext uri="{FF2B5EF4-FFF2-40B4-BE49-F238E27FC236}">
              <a16:creationId xmlns:a16="http://schemas.microsoft.com/office/drawing/2014/main" id="{7CDEF7DB-3C92-47E4-BA8F-C3B8DF1FB251}"/>
            </a:ext>
          </a:extLst>
        </xdr:cNvPr>
        <xdr:cNvSpPr txBox="1"/>
      </xdr:nvSpPr>
      <xdr:spPr>
        <a:xfrm>
          <a:off x="318770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84" name="テキスト ボックス 183">
          <a:extLst>
            <a:ext uri="{FF2B5EF4-FFF2-40B4-BE49-F238E27FC236}">
              <a16:creationId xmlns:a16="http://schemas.microsoft.com/office/drawing/2014/main" id="{49FD83FD-97FD-417A-AA84-D8CEADECAF00}"/>
            </a:ext>
          </a:extLst>
        </xdr:cNvPr>
        <xdr:cNvSpPr txBox="1"/>
      </xdr:nvSpPr>
      <xdr:spPr>
        <a:xfrm>
          <a:off x="239776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85" name="テキスト ボックス 184">
          <a:extLst>
            <a:ext uri="{FF2B5EF4-FFF2-40B4-BE49-F238E27FC236}">
              <a16:creationId xmlns:a16="http://schemas.microsoft.com/office/drawing/2014/main" id="{3C058AB9-0AC6-4610-9374-1D168D29CB0A}"/>
            </a:ext>
          </a:extLst>
        </xdr:cNvPr>
        <xdr:cNvSpPr txBox="1"/>
      </xdr:nvSpPr>
      <xdr:spPr>
        <a:xfrm>
          <a:off x="162306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86" name="テキスト ボックス 185">
          <a:extLst>
            <a:ext uri="{FF2B5EF4-FFF2-40B4-BE49-F238E27FC236}">
              <a16:creationId xmlns:a16="http://schemas.microsoft.com/office/drawing/2014/main" id="{71402853-B31A-46C6-8827-DFBA2D5B950A}"/>
            </a:ext>
          </a:extLst>
        </xdr:cNvPr>
        <xdr:cNvSpPr txBox="1"/>
      </xdr:nvSpPr>
      <xdr:spPr>
        <a:xfrm>
          <a:off x="84074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62</xdr:row>
      <xdr:rowOff>147320</xdr:rowOff>
    </xdr:from>
    <xdr:to>
      <xdr:col>24</xdr:col>
      <xdr:colOff>114300</xdr:colOff>
      <xdr:row>63</xdr:row>
      <xdr:rowOff>77470</xdr:rowOff>
    </xdr:to>
    <xdr:sp macro="" textlink="">
      <xdr:nvSpPr>
        <xdr:cNvPr id="187" name="楕円 186">
          <a:extLst>
            <a:ext uri="{FF2B5EF4-FFF2-40B4-BE49-F238E27FC236}">
              <a16:creationId xmlns:a16="http://schemas.microsoft.com/office/drawing/2014/main" id="{2A3933B2-D5FC-4498-BCA6-C5368D9756DD}"/>
            </a:ext>
          </a:extLst>
        </xdr:cNvPr>
        <xdr:cNvSpPr/>
      </xdr:nvSpPr>
      <xdr:spPr>
        <a:xfrm>
          <a:off x="4036060" y="10541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125730</xdr:rowOff>
    </xdr:from>
    <xdr:ext cx="405130" cy="259080"/>
    <xdr:sp macro="" textlink="">
      <xdr:nvSpPr>
        <xdr:cNvPr id="188" name="【体育館・プール】&#10;有形固定資産減価償却率該当値テキスト">
          <a:extLst>
            <a:ext uri="{FF2B5EF4-FFF2-40B4-BE49-F238E27FC236}">
              <a16:creationId xmlns:a16="http://schemas.microsoft.com/office/drawing/2014/main" id="{F8115396-54D6-4DA0-918A-1A57DB88AB43}"/>
            </a:ext>
          </a:extLst>
        </xdr:cNvPr>
        <xdr:cNvSpPr txBox="1"/>
      </xdr:nvSpPr>
      <xdr:spPr>
        <a:xfrm>
          <a:off x="4124960" y="10519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62</xdr:row>
      <xdr:rowOff>143510</xdr:rowOff>
    </xdr:from>
    <xdr:to>
      <xdr:col>20</xdr:col>
      <xdr:colOff>38100</xdr:colOff>
      <xdr:row>63</xdr:row>
      <xdr:rowOff>73660</xdr:rowOff>
    </xdr:to>
    <xdr:sp macro="" textlink="">
      <xdr:nvSpPr>
        <xdr:cNvPr id="189" name="楕円 188">
          <a:extLst>
            <a:ext uri="{FF2B5EF4-FFF2-40B4-BE49-F238E27FC236}">
              <a16:creationId xmlns:a16="http://schemas.microsoft.com/office/drawing/2014/main" id="{5F551492-F23A-44BA-8494-75AD5750DA89}"/>
            </a:ext>
          </a:extLst>
        </xdr:cNvPr>
        <xdr:cNvSpPr/>
      </xdr:nvSpPr>
      <xdr:spPr>
        <a:xfrm>
          <a:off x="3312160" y="10537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22860</xdr:rowOff>
    </xdr:from>
    <xdr:to>
      <xdr:col>24</xdr:col>
      <xdr:colOff>63500</xdr:colOff>
      <xdr:row>63</xdr:row>
      <xdr:rowOff>26670</xdr:rowOff>
    </xdr:to>
    <xdr:cxnSp macro="">
      <xdr:nvCxnSpPr>
        <xdr:cNvPr id="190" name="直線コネクタ 189">
          <a:extLst>
            <a:ext uri="{FF2B5EF4-FFF2-40B4-BE49-F238E27FC236}">
              <a16:creationId xmlns:a16="http://schemas.microsoft.com/office/drawing/2014/main" id="{8A31FB91-0A25-49F7-ADA3-DCCBB194677E}"/>
            </a:ext>
          </a:extLst>
        </xdr:cNvPr>
        <xdr:cNvCxnSpPr/>
      </xdr:nvCxnSpPr>
      <xdr:spPr>
        <a:xfrm>
          <a:off x="3355340" y="10584180"/>
          <a:ext cx="7315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151130</xdr:rowOff>
    </xdr:from>
    <xdr:to>
      <xdr:col>15</xdr:col>
      <xdr:colOff>101600</xdr:colOff>
      <xdr:row>63</xdr:row>
      <xdr:rowOff>81280</xdr:rowOff>
    </xdr:to>
    <xdr:sp macro="" textlink="">
      <xdr:nvSpPr>
        <xdr:cNvPr id="191" name="楕円 190">
          <a:extLst>
            <a:ext uri="{FF2B5EF4-FFF2-40B4-BE49-F238E27FC236}">
              <a16:creationId xmlns:a16="http://schemas.microsoft.com/office/drawing/2014/main" id="{2D8F1C75-87B5-4C31-946A-8AA46B5D3ACD}"/>
            </a:ext>
          </a:extLst>
        </xdr:cNvPr>
        <xdr:cNvSpPr/>
      </xdr:nvSpPr>
      <xdr:spPr>
        <a:xfrm>
          <a:off x="2514600" y="10544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22860</xdr:rowOff>
    </xdr:from>
    <xdr:to>
      <xdr:col>19</xdr:col>
      <xdr:colOff>177800</xdr:colOff>
      <xdr:row>63</xdr:row>
      <xdr:rowOff>30480</xdr:rowOff>
    </xdr:to>
    <xdr:cxnSp macro="">
      <xdr:nvCxnSpPr>
        <xdr:cNvPr id="192" name="直線コネクタ 191">
          <a:extLst>
            <a:ext uri="{FF2B5EF4-FFF2-40B4-BE49-F238E27FC236}">
              <a16:creationId xmlns:a16="http://schemas.microsoft.com/office/drawing/2014/main" id="{C9240D7C-FCA0-4F2B-ABE2-17FE1BD72DEA}"/>
            </a:ext>
          </a:extLst>
        </xdr:cNvPr>
        <xdr:cNvCxnSpPr/>
      </xdr:nvCxnSpPr>
      <xdr:spPr>
        <a:xfrm flipV="1">
          <a:off x="2565400" y="10584180"/>
          <a:ext cx="78994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122555</xdr:rowOff>
    </xdr:from>
    <xdr:to>
      <xdr:col>10</xdr:col>
      <xdr:colOff>165100</xdr:colOff>
      <xdr:row>63</xdr:row>
      <xdr:rowOff>52705</xdr:rowOff>
    </xdr:to>
    <xdr:sp macro="" textlink="">
      <xdr:nvSpPr>
        <xdr:cNvPr id="193" name="楕円 192">
          <a:extLst>
            <a:ext uri="{FF2B5EF4-FFF2-40B4-BE49-F238E27FC236}">
              <a16:creationId xmlns:a16="http://schemas.microsoft.com/office/drawing/2014/main" id="{16BA52B4-6192-45AC-A962-2FED913016DF}"/>
            </a:ext>
          </a:extLst>
        </xdr:cNvPr>
        <xdr:cNvSpPr/>
      </xdr:nvSpPr>
      <xdr:spPr>
        <a:xfrm>
          <a:off x="1739900" y="10516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1905</xdr:rowOff>
    </xdr:from>
    <xdr:to>
      <xdr:col>15</xdr:col>
      <xdr:colOff>50800</xdr:colOff>
      <xdr:row>63</xdr:row>
      <xdr:rowOff>30480</xdr:rowOff>
    </xdr:to>
    <xdr:cxnSp macro="">
      <xdr:nvCxnSpPr>
        <xdr:cNvPr id="194" name="直線コネクタ 193">
          <a:extLst>
            <a:ext uri="{FF2B5EF4-FFF2-40B4-BE49-F238E27FC236}">
              <a16:creationId xmlns:a16="http://schemas.microsoft.com/office/drawing/2014/main" id="{EBCCBF6E-A1FB-4504-9913-90111BF17371}"/>
            </a:ext>
          </a:extLst>
        </xdr:cNvPr>
        <xdr:cNvCxnSpPr/>
      </xdr:nvCxnSpPr>
      <xdr:spPr>
        <a:xfrm>
          <a:off x="1790700" y="10563225"/>
          <a:ext cx="7747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92075</xdr:rowOff>
    </xdr:from>
    <xdr:to>
      <xdr:col>6</xdr:col>
      <xdr:colOff>38100</xdr:colOff>
      <xdr:row>63</xdr:row>
      <xdr:rowOff>22225</xdr:rowOff>
    </xdr:to>
    <xdr:sp macro="" textlink="">
      <xdr:nvSpPr>
        <xdr:cNvPr id="195" name="楕円 194">
          <a:extLst>
            <a:ext uri="{FF2B5EF4-FFF2-40B4-BE49-F238E27FC236}">
              <a16:creationId xmlns:a16="http://schemas.microsoft.com/office/drawing/2014/main" id="{2BB01989-1E92-48ED-81F0-93FA04004D9A}"/>
            </a:ext>
          </a:extLst>
        </xdr:cNvPr>
        <xdr:cNvSpPr/>
      </xdr:nvSpPr>
      <xdr:spPr>
        <a:xfrm>
          <a:off x="965200" y="104857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143510</xdr:rowOff>
    </xdr:from>
    <xdr:to>
      <xdr:col>10</xdr:col>
      <xdr:colOff>114300</xdr:colOff>
      <xdr:row>63</xdr:row>
      <xdr:rowOff>1905</xdr:rowOff>
    </xdr:to>
    <xdr:cxnSp macro="">
      <xdr:nvCxnSpPr>
        <xdr:cNvPr id="196" name="直線コネクタ 195">
          <a:extLst>
            <a:ext uri="{FF2B5EF4-FFF2-40B4-BE49-F238E27FC236}">
              <a16:creationId xmlns:a16="http://schemas.microsoft.com/office/drawing/2014/main" id="{BAA37033-7B84-4559-B73B-2FCC8B4B73B2}"/>
            </a:ext>
          </a:extLst>
        </xdr:cNvPr>
        <xdr:cNvCxnSpPr/>
      </xdr:nvCxnSpPr>
      <xdr:spPr>
        <a:xfrm>
          <a:off x="1008380" y="10537190"/>
          <a:ext cx="78232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29210</xdr:rowOff>
    </xdr:from>
    <xdr:ext cx="405130" cy="257175"/>
    <xdr:sp macro="" textlink="">
      <xdr:nvSpPr>
        <xdr:cNvPr id="197" name="n_1aveValue【体育館・プール】&#10;有形固定資産減価償却率">
          <a:extLst>
            <a:ext uri="{FF2B5EF4-FFF2-40B4-BE49-F238E27FC236}">
              <a16:creationId xmlns:a16="http://schemas.microsoft.com/office/drawing/2014/main" id="{BDD0408B-8E89-435A-8593-92C6F34A50E5}"/>
            </a:ext>
          </a:extLst>
        </xdr:cNvPr>
        <xdr:cNvSpPr txBox="1"/>
      </xdr:nvSpPr>
      <xdr:spPr>
        <a:xfrm>
          <a:off x="3170555" y="99199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151130</xdr:rowOff>
    </xdr:from>
    <xdr:ext cx="403225" cy="259080"/>
    <xdr:sp macro="" textlink="">
      <xdr:nvSpPr>
        <xdr:cNvPr id="198" name="n_2aveValue【体育館・プール】&#10;有形固定資産減価償却率">
          <a:extLst>
            <a:ext uri="{FF2B5EF4-FFF2-40B4-BE49-F238E27FC236}">
              <a16:creationId xmlns:a16="http://schemas.microsoft.com/office/drawing/2014/main" id="{69A44C5C-587E-4129-A419-0ED8746A34B1}"/>
            </a:ext>
          </a:extLst>
        </xdr:cNvPr>
        <xdr:cNvSpPr txBox="1"/>
      </xdr:nvSpPr>
      <xdr:spPr>
        <a:xfrm>
          <a:off x="2385695" y="9874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73025</xdr:rowOff>
    </xdr:from>
    <xdr:ext cx="403225" cy="259080"/>
    <xdr:sp macro="" textlink="">
      <xdr:nvSpPr>
        <xdr:cNvPr id="199" name="n_3aveValue【体育館・プール】&#10;有形固定資産減価償却率">
          <a:extLst>
            <a:ext uri="{FF2B5EF4-FFF2-40B4-BE49-F238E27FC236}">
              <a16:creationId xmlns:a16="http://schemas.microsoft.com/office/drawing/2014/main" id="{F79AD803-9F1D-4D53-A738-B7491FA982F0}"/>
            </a:ext>
          </a:extLst>
        </xdr:cNvPr>
        <xdr:cNvSpPr txBox="1"/>
      </xdr:nvSpPr>
      <xdr:spPr>
        <a:xfrm>
          <a:off x="1610995" y="97961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53975</xdr:rowOff>
    </xdr:from>
    <xdr:ext cx="403225" cy="257175"/>
    <xdr:sp macro="" textlink="">
      <xdr:nvSpPr>
        <xdr:cNvPr id="200" name="n_4aveValue【体育館・プール】&#10;有形固定資産減価償却率">
          <a:extLst>
            <a:ext uri="{FF2B5EF4-FFF2-40B4-BE49-F238E27FC236}">
              <a16:creationId xmlns:a16="http://schemas.microsoft.com/office/drawing/2014/main" id="{3E90197A-10A2-46FA-AF4D-4167D6A44931}"/>
            </a:ext>
          </a:extLst>
        </xdr:cNvPr>
        <xdr:cNvSpPr txBox="1"/>
      </xdr:nvSpPr>
      <xdr:spPr>
        <a:xfrm>
          <a:off x="836295" y="97770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63</xdr:row>
      <xdr:rowOff>64770</xdr:rowOff>
    </xdr:from>
    <xdr:ext cx="405130" cy="257175"/>
    <xdr:sp macro="" textlink="">
      <xdr:nvSpPr>
        <xdr:cNvPr id="201" name="n_1mainValue【体育館・プール】&#10;有形固定資産減価償却率">
          <a:extLst>
            <a:ext uri="{FF2B5EF4-FFF2-40B4-BE49-F238E27FC236}">
              <a16:creationId xmlns:a16="http://schemas.microsoft.com/office/drawing/2014/main" id="{D50FD958-7419-486D-A26F-EB76E21C6269}"/>
            </a:ext>
          </a:extLst>
        </xdr:cNvPr>
        <xdr:cNvSpPr txBox="1"/>
      </xdr:nvSpPr>
      <xdr:spPr>
        <a:xfrm>
          <a:off x="3170555" y="106260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63</xdr:row>
      <xdr:rowOff>72390</xdr:rowOff>
    </xdr:from>
    <xdr:ext cx="403225" cy="259080"/>
    <xdr:sp macro="" textlink="">
      <xdr:nvSpPr>
        <xdr:cNvPr id="202" name="n_2mainValue【体育館・プール】&#10;有形固定資産減価償却率">
          <a:extLst>
            <a:ext uri="{FF2B5EF4-FFF2-40B4-BE49-F238E27FC236}">
              <a16:creationId xmlns:a16="http://schemas.microsoft.com/office/drawing/2014/main" id="{6CDB0266-4C34-4BCB-BE5D-6A9619B1E757}"/>
            </a:ext>
          </a:extLst>
        </xdr:cNvPr>
        <xdr:cNvSpPr txBox="1"/>
      </xdr:nvSpPr>
      <xdr:spPr>
        <a:xfrm>
          <a:off x="2385695" y="10633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63</xdr:row>
      <xdr:rowOff>43815</xdr:rowOff>
    </xdr:from>
    <xdr:ext cx="403225" cy="257175"/>
    <xdr:sp macro="" textlink="">
      <xdr:nvSpPr>
        <xdr:cNvPr id="203" name="n_3mainValue【体育館・プール】&#10;有形固定資産減価償却率">
          <a:extLst>
            <a:ext uri="{FF2B5EF4-FFF2-40B4-BE49-F238E27FC236}">
              <a16:creationId xmlns:a16="http://schemas.microsoft.com/office/drawing/2014/main" id="{45C96C75-47A7-4313-B6CE-F311C07E9FAF}"/>
            </a:ext>
          </a:extLst>
        </xdr:cNvPr>
        <xdr:cNvSpPr txBox="1"/>
      </xdr:nvSpPr>
      <xdr:spPr>
        <a:xfrm>
          <a:off x="1610995" y="106051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63</xdr:row>
      <xdr:rowOff>13335</xdr:rowOff>
    </xdr:from>
    <xdr:ext cx="403225" cy="259080"/>
    <xdr:sp macro="" textlink="">
      <xdr:nvSpPr>
        <xdr:cNvPr id="204" name="n_4mainValue【体育館・プール】&#10;有形固定資産減価償却率">
          <a:extLst>
            <a:ext uri="{FF2B5EF4-FFF2-40B4-BE49-F238E27FC236}">
              <a16:creationId xmlns:a16="http://schemas.microsoft.com/office/drawing/2014/main" id="{2753F9DC-5174-41BB-BE90-1ED8BEDE204E}"/>
            </a:ext>
          </a:extLst>
        </xdr:cNvPr>
        <xdr:cNvSpPr txBox="1"/>
      </xdr:nvSpPr>
      <xdr:spPr>
        <a:xfrm>
          <a:off x="836295" y="105746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F5DBC315-F363-47EA-997F-04FC136E4519}"/>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12EA47D6-297C-4A5F-808D-8F2E1F5A007E}"/>
            </a:ext>
          </a:extLst>
        </xdr:cNvPr>
        <xdr:cNvSpPr/>
      </xdr:nvSpPr>
      <xdr:spPr>
        <a:xfrm>
          <a:off x="593090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30D8F4CB-B362-4DA6-AA2A-D9BD33DDD9A3}"/>
            </a:ext>
          </a:extLst>
        </xdr:cNvPr>
        <xdr:cNvSpPr/>
      </xdr:nvSpPr>
      <xdr:spPr>
        <a:xfrm>
          <a:off x="593090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91F48DCB-5F0D-405D-ADD2-5E05022200F2}"/>
            </a:ext>
          </a:extLst>
        </xdr:cNvPr>
        <xdr:cNvSpPr/>
      </xdr:nvSpPr>
      <xdr:spPr>
        <a:xfrm>
          <a:off x="683260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110204E8-F46A-44E6-A270-C39A8CFD1E50}"/>
            </a:ext>
          </a:extLst>
        </xdr:cNvPr>
        <xdr:cNvSpPr/>
      </xdr:nvSpPr>
      <xdr:spPr>
        <a:xfrm>
          <a:off x="683260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BC09F288-B33B-4E07-8A85-E4663CB8ECBF}"/>
            </a:ext>
          </a:extLst>
        </xdr:cNvPr>
        <xdr:cNvSpPr/>
      </xdr:nvSpPr>
      <xdr:spPr>
        <a:xfrm>
          <a:off x="783844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5B2F8E7F-C90A-45FB-BFAE-F2F6D60200F6}"/>
            </a:ext>
          </a:extLst>
        </xdr:cNvPr>
        <xdr:cNvSpPr/>
      </xdr:nvSpPr>
      <xdr:spPr>
        <a:xfrm>
          <a:off x="783844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C461184E-80F1-43F6-8B87-44735E7B7AC1}"/>
            </a:ext>
          </a:extLst>
        </xdr:cNvPr>
        <xdr:cNvSpPr/>
      </xdr:nvSpPr>
      <xdr:spPr>
        <a:xfrm>
          <a:off x="5826760" y="8942070"/>
          <a:ext cx="41529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13" name="テキスト ボックス 212">
          <a:extLst>
            <a:ext uri="{FF2B5EF4-FFF2-40B4-BE49-F238E27FC236}">
              <a16:creationId xmlns:a16="http://schemas.microsoft.com/office/drawing/2014/main" id="{3C59D174-6F4D-4B4D-971D-A367625BD786}"/>
            </a:ext>
          </a:extLst>
        </xdr:cNvPr>
        <xdr:cNvSpPr txBox="1"/>
      </xdr:nvSpPr>
      <xdr:spPr>
        <a:xfrm>
          <a:off x="5788660" y="875538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E01D4E09-8C1F-45ED-8793-ABDC1A3D5D00}"/>
            </a:ext>
          </a:extLst>
        </xdr:cNvPr>
        <xdr:cNvCxnSpPr/>
      </xdr:nvCxnSpPr>
      <xdr:spPr>
        <a:xfrm>
          <a:off x="5826760" y="1117854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80105CD5-E193-46DA-997A-FEDFA1F60AB8}"/>
            </a:ext>
          </a:extLst>
        </xdr:cNvPr>
        <xdr:cNvCxnSpPr/>
      </xdr:nvCxnSpPr>
      <xdr:spPr>
        <a:xfrm>
          <a:off x="5826760" y="1080516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5455" cy="259080"/>
    <xdr:sp macro="" textlink="">
      <xdr:nvSpPr>
        <xdr:cNvPr id="216" name="テキスト ボックス 215">
          <a:extLst>
            <a:ext uri="{FF2B5EF4-FFF2-40B4-BE49-F238E27FC236}">
              <a16:creationId xmlns:a16="http://schemas.microsoft.com/office/drawing/2014/main" id="{274F5293-D29E-46F0-B297-13F0D13722E4}"/>
            </a:ext>
          </a:extLst>
        </xdr:cNvPr>
        <xdr:cNvSpPr txBox="1"/>
      </xdr:nvSpPr>
      <xdr:spPr>
        <a:xfrm>
          <a:off x="5405120" y="106667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BC03CF1B-FA96-4559-96CB-526FD84ED256}"/>
            </a:ext>
          </a:extLst>
        </xdr:cNvPr>
        <xdr:cNvCxnSpPr/>
      </xdr:nvCxnSpPr>
      <xdr:spPr>
        <a:xfrm>
          <a:off x="5826760" y="1043178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5455" cy="259080"/>
    <xdr:sp macro="" textlink="">
      <xdr:nvSpPr>
        <xdr:cNvPr id="218" name="テキスト ボックス 217">
          <a:extLst>
            <a:ext uri="{FF2B5EF4-FFF2-40B4-BE49-F238E27FC236}">
              <a16:creationId xmlns:a16="http://schemas.microsoft.com/office/drawing/2014/main" id="{8F62C184-D352-47FF-92CF-5C7EB91468B0}"/>
            </a:ext>
          </a:extLst>
        </xdr:cNvPr>
        <xdr:cNvSpPr txBox="1"/>
      </xdr:nvSpPr>
      <xdr:spPr>
        <a:xfrm>
          <a:off x="5405120" y="102933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2C57F4F1-839E-4210-89AD-80CE4FCEAE3C}"/>
            </a:ext>
          </a:extLst>
        </xdr:cNvPr>
        <xdr:cNvCxnSpPr/>
      </xdr:nvCxnSpPr>
      <xdr:spPr>
        <a:xfrm>
          <a:off x="5826760" y="1005840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5455" cy="257175"/>
    <xdr:sp macro="" textlink="">
      <xdr:nvSpPr>
        <xdr:cNvPr id="220" name="テキスト ボックス 219">
          <a:extLst>
            <a:ext uri="{FF2B5EF4-FFF2-40B4-BE49-F238E27FC236}">
              <a16:creationId xmlns:a16="http://schemas.microsoft.com/office/drawing/2014/main" id="{D8D2EA61-318A-4864-AE4C-69FDDF1AA56E}"/>
            </a:ext>
          </a:extLst>
        </xdr:cNvPr>
        <xdr:cNvSpPr txBox="1"/>
      </xdr:nvSpPr>
      <xdr:spPr>
        <a:xfrm>
          <a:off x="5405120" y="99199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798A131C-5B3E-4107-88D3-CD7F4CB030F8}"/>
            </a:ext>
          </a:extLst>
        </xdr:cNvPr>
        <xdr:cNvCxnSpPr/>
      </xdr:nvCxnSpPr>
      <xdr:spPr>
        <a:xfrm>
          <a:off x="5826760" y="968883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5455" cy="259080"/>
    <xdr:sp macro="" textlink="">
      <xdr:nvSpPr>
        <xdr:cNvPr id="222" name="テキスト ボックス 221">
          <a:extLst>
            <a:ext uri="{FF2B5EF4-FFF2-40B4-BE49-F238E27FC236}">
              <a16:creationId xmlns:a16="http://schemas.microsoft.com/office/drawing/2014/main" id="{97D282F6-8D40-46E2-A5C7-03847F64199A}"/>
            </a:ext>
          </a:extLst>
        </xdr:cNvPr>
        <xdr:cNvSpPr txBox="1"/>
      </xdr:nvSpPr>
      <xdr:spPr>
        <a:xfrm>
          <a:off x="5405120" y="95504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4F0ADC00-C7DA-49D8-A3E9-3F6426386FAC}"/>
            </a:ext>
          </a:extLst>
        </xdr:cNvPr>
        <xdr:cNvCxnSpPr/>
      </xdr:nvCxnSpPr>
      <xdr:spPr>
        <a:xfrm>
          <a:off x="5826760" y="931545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5455" cy="259080"/>
    <xdr:sp macro="" textlink="">
      <xdr:nvSpPr>
        <xdr:cNvPr id="224" name="テキスト ボックス 223">
          <a:extLst>
            <a:ext uri="{FF2B5EF4-FFF2-40B4-BE49-F238E27FC236}">
              <a16:creationId xmlns:a16="http://schemas.microsoft.com/office/drawing/2014/main" id="{B530A422-205E-45BE-9EEC-C70D89D10649}"/>
            </a:ext>
          </a:extLst>
        </xdr:cNvPr>
        <xdr:cNvSpPr txBox="1"/>
      </xdr:nvSpPr>
      <xdr:spPr>
        <a:xfrm>
          <a:off x="5405120" y="91770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25B494DC-3ACF-4FA4-B9C0-A6A6E59FE218}"/>
            </a:ext>
          </a:extLst>
        </xdr:cNvPr>
        <xdr:cNvCxnSpPr/>
      </xdr:nvCxnSpPr>
      <xdr:spPr>
        <a:xfrm>
          <a:off x="5826760" y="894207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5455" cy="257175"/>
    <xdr:sp macro="" textlink="">
      <xdr:nvSpPr>
        <xdr:cNvPr id="226" name="テキスト ボックス 225">
          <a:extLst>
            <a:ext uri="{FF2B5EF4-FFF2-40B4-BE49-F238E27FC236}">
              <a16:creationId xmlns:a16="http://schemas.microsoft.com/office/drawing/2014/main" id="{6645869F-E2A4-4F8E-8BE2-1628FC71F050}"/>
            </a:ext>
          </a:extLst>
        </xdr:cNvPr>
        <xdr:cNvSpPr txBox="1"/>
      </xdr:nvSpPr>
      <xdr:spPr>
        <a:xfrm>
          <a:off x="5405120" y="880364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7F03D347-46ED-4395-A60C-8F1651FA2AD7}"/>
            </a:ext>
          </a:extLst>
        </xdr:cNvPr>
        <xdr:cNvSpPr/>
      </xdr:nvSpPr>
      <xdr:spPr>
        <a:xfrm>
          <a:off x="5826760" y="8942070"/>
          <a:ext cx="41529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139700</xdr:rowOff>
    </xdr:from>
    <xdr:to>
      <xdr:col>54</xdr:col>
      <xdr:colOff>189865</xdr:colOff>
      <xdr:row>64</xdr:row>
      <xdr:rowOff>61595</xdr:rowOff>
    </xdr:to>
    <xdr:cxnSp macro="">
      <xdr:nvCxnSpPr>
        <xdr:cNvPr id="228" name="直線コネクタ 227">
          <a:extLst>
            <a:ext uri="{FF2B5EF4-FFF2-40B4-BE49-F238E27FC236}">
              <a16:creationId xmlns:a16="http://schemas.microsoft.com/office/drawing/2014/main" id="{A91C82E0-6C81-4A7D-8B94-67F51A0B6105}"/>
            </a:ext>
          </a:extLst>
        </xdr:cNvPr>
        <xdr:cNvCxnSpPr/>
      </xdr:nvCxnSpPr>
      <xdr:spPr>
        <a:xfrm flipV="1">
          <a:off x="9219565" y="9359900"/>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65405</xdr:rowOff>
    </xdr:from>
    <xdr:ext cx="469900" cy="257175"/>
    <xdr:sp macro="" textlink="">
      <xdr:nvSpPr>
        <xdr:cNvPr id="229" name="【体育館・プール】&#10;一人当たり面積最小値テキスト">
          <a:extLst>
            <a:ext uri="{FF2B5EF4-FFF2-40B4-BE49-F238E27FC236}">
              <a16:creationId xmlns:a16="http://schemas.microsoft.com/office/drawing/2014/main" id="{537B617B-747B-4620-9C0C-186C1D82F6BF}"/>
            </a:ext>
          </a:extLst>
        </xdr:cNvPr>
        <xdr:cNvSpPr txBox="1"/>
      </xdr:nvSpPr>
      <xdr:spPr>
        <a:xfrm>
          <a:off x="9258300" y="107943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61595</xdr:rowOff>
    </xdr:from>
    <xdr:to>
      <xdr:col>55</xdr:col>
      <xdr:colOff>88900</xdr:colOff>
      <xdr:row>64</xdr:row>
      <xdr:rowOff>61595</xdr:rowOff>
    </xdr:to>
    <xdr:cxnSp macro="">
      <xdr:nvCxnSpPr>
        <xdr:cNvPr id="230" name="直線コネクタ 229">
          <a:extLst>
            <a:ext uri="{FF2B5EF4-FFF2-40B4-BE49-F238E27FC236}">
              <a16:creationId xmlns:a16="http://schemas.microsoft.com/office/drawing/2014/main" id="{E51F073F-B345-4A84-8D1F-A683F5BE5DED}"/>
            </a:ext>
          </a:extLst>
        </xdr:cNvPr>
        <xdr:cNvCxnSpPr/>
      </xdr:nvCxnSpPr>
      <xdr:spPr>
        <a:xfrm>
          <a:off x="9154160" y="1079055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86360</xdr:rowOff>
    </xdr:from>
    <xdr:ext cx="469900" cy="257175"/>
    <xdr:sp macro="" textlink="">
      <xdr:nvSpPr>
        <xdr:cNvPr id="231" name="【体育館・プール】&#10;一人当たり面積最大値テキスト">
          <a:extLst>
            <a:ext uri="{FF2B5EF4-FFF2-40B4-BE49-F238E27FC236}">
              <a16:creationId xmlns:a16="http://schemas.microsoft.com/office/drawing/2014/main" id="{B317517D-FFB4-43B5-8E61-CB0869BA620D}"/>
            </a:ext>
          </a:extLst>
        </xdr:cNvPr>
        <xdr:cNvSpPr txBox="1"/>
      </xdr:nvSpPr>
      <xdr:spPr>
        <a:xfrm>
          <a:off x="9258300" y="91389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1.942</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139700</xdr:rowOff>
    </xdr:from>
    <xdr:to>
      <xdr:col>55</xdr:col>
      <xdr:colOff>88900</xdr:colOff>
      <xdr:row>55</xdr:row>
      <xdr:rowOff>139700</xdr:rowOff>
    </xdr:to>
    <xdr:cxnSp macro="">
      <xdr:nvCxnSpPr>
        <xdr:cNvPr id="232" name="直線コネクタ 231">
          <a:extLst>
            <a:ext uri="{FF2B5EF4-FFF2-40B4-BE49-F238E27FC236}">
              <a16:creationId xmlns:a16="http://schemas.microsoft.com/office/drawing/2014/main" id="{531FAB11-AC33-44B6-96FF-23D4D4D1B681}"/>
            </a:ext>
          </a:extLst>
        </xdr:cNvPr>
        <xdr:cNvCxnSpPr/>
      </xdr:nvCxnSpPr>
      <xdr:spPr>
        <a:xfrm>
          <a:off x="9154160" y="93599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144780</xdr:rowOff>
    </xdr:from>
    <xdr:ext cx="469900" cy="257175"/>
    <xdr:sp macro="" textlink="">
      <xdr:nvSpPr>
        <xdr:cNvPr id="233" name="【体育館・プール】&#10;一人当たり面積平均値テキスト">
          <a:extLst>
            <a:ext uri="{FF2B5EF4-FFF2-40B4-BE49-F238E27FC236}">
              <a16:creationId xmlns:a16="http://schemas.microsoft.com/office/drawing/2014/main" id="{210D3B15-9208-46D2-A9C6-33399E688B74}"/>
            </a:ext>
          </a:extLst>
        </xdr:cNvPr>
        <xdr:cNvSpPr txBox="1"/>
      </xdr:nvSpPr>
      <xdr:spPr>
        <a:xfrm>
          <a:off x="9258300" y="1037082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121920</xdr:rowOff>
    </xdr:from>
    <xdr:to>
      <xdr:col>55</xdr:col>
      <xdr:colOff>50800</xdr:colOff>
      <xdr:row>63</xdr:row>
      <xdr:rowOff>52070</xdr:rowOff>
    </xdr:to>
    <xdr:sp macro="" textlink="">
      <xdr:nvSpPr>
        <xdr:cNvPr id="234" name="フローチャート: 判断 233">
          <a:extLst>
            <a:ext uri="{FF2B5EF4-FFF2-40B4-BE49-F238E27FC236}">
              <a16:creationId xmlns:a16="http://schemas.microsoft.com/office/drawing/2014/main" id="{E5A45498-1354-4714-B5B8-079C165B19E4}"/>
            </a:ext>
          </a:extLst>
        </xdr:cNvPr>
        <xdr:cNvSpPr/>
      </xdr:nvSpPr>
      <xdr:spPr>
        <a:xfrm>
          <a:off x="9192260" y="105156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a:extLst>
            <a:ext uri="{FF2B5EF4-FFF2-40B4-BE49-F238E27FC236}">
              <a16:creationId xmlns:a16="http://schemas.microsoft.com/office/drawing/2014/main" id="{13813EE0-3D19-4783-93B4-49A74B0CEF2C}"/>
            </a:ext>
          </a:extLst>
        </xdr:cNvPr>
        <xdr:cNvSpPr/>
      </xdr:nvSpPr>
      <xdr:spPr>
        <a:xfrm>
          <a:off x="8445500" y="10541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154940</xdr:rowOff>
    </xdr:from>
    <xdr:to>
      <xdr:col>46</xdr:col>
      <xdr:colOff>38100</xdr:colOff>
      <xdr:row>63</xdr:row>
      <xdr:rowOff>84455</xdr:rowOff>
    </xdr:to>
    <xdr:sp macro="" textlink="">
      <xdr:nvSpPr>
        <xdr:cNvPr id="236" name="フローチャート: 判断 235">
          <a:extLst>
            <a:ext uri="{FF2B5EF4-FFF2-40B4-BE49-F238E27FC236}">
              <a16:creationId xmlns:a16="http://schemas.microsoft.com/office/drawing/2014/main" id="{1E6ECB33-C9D2-4AED-A3CF-C00D05E7352D}"/>
            </a:ext>
          </a:extLst>
        </xdr:cNvPr>
        <xdr:cNvSpPr/>
      </xdr:nvSpPr>
      <xdr:spPr>
        <a:xfrm>
          <a:off x="7670800" y="10548620"/>
          <a:ext cx="7874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153670</xdr:rowOff>
    </xdr:from>
    <xdr:to>
      <xdr:col>41</xdr:col>
      <xdr:colOff>101600</xdr:colOff>
      <xdr:row>63</xdr:row>
      <xdr:rowOff>83820</xdr:rowOff>
    </xdr:to>
    <xdr:sp macro="" textlink="">
      <xdr:nvSpPr>
        <xdr:cNvPr id="237" name="フローチャート: 判断 236">
          <a:extLst>
            <a:ext uri="{FF2B5EF4-FFF2-40B4-BE49-F238E27FC236}">
              <a16:creationId xmlns:a16="http://schemas.microsoft.com/office/drawing/2014/main" id="{17690DC9-4807-471D-8809-7C6D04073D41}"/>
            </a:ext>
          </a:extLst>
        </xdr:cNvPr>
        <xdr:cNvSpPr/>
      </xdr:nvSpPr>
      <xdr:spPr>
        <a:xfrm>
          <a:off x="6873240" y="10547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139065</xdr:rowOff>
    </xdr:from>
    <xdr:to>
      <xdr:col>36</xdr:col>
      <xdr:colOff>165100</xdr:colOff>
      <xdr:row>63</xdr:row>
      <xdr:rowOff>69215</xdr:rowOff>
    </xdr:to>
    <xdr:sp macro="" textlink="">
      <xdr:nvSpPr>
        <xdr:cNvPr id="238" name="フローチャート: 判断 237">
          <a:extLst>
            <a:ext uri="{FF2B5EF4-FFF2-40B4-BE49-F238E27FC236}">
              <a16:creationId xmlns:a16="http://schemas.microsoft.com/office/drawing/2014/main" id="{13872FD2-46D1-4115-9DFF-EA0E7FCD8BCB}"/>
            </a:ext>
          </a:extLst>
        </xdr:cNvPr>
        <xdr:cNvSpPr/>
      </xdr:nvSpPr>
      <xdr:spPr>
        <a:xfrm>
          <a:off x="6098540" y="105327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39" name="テキスト ボックス 238">
          <a:extLst>
            <a:ext uri="{FF2B5EF4-FFF2-40B4-BE49-F238E27FC236}">
              <a16:creationId xmlns:a16="http://schemas.microsoft.com/office/drawing/2014/main" id="{40558F6F-6EF5-4769-98B4-264C3C77967F}"/>
            </a:ext>
          </a:extLst>
        </xdr:cNvPr>
        <xdr:cNvSpPr txBox="1"/>
      </xdr:nvSpPr>
      <xdr:spPr>
        <a:xfrm>
          <a:off x="905256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40" name="テキスト ボックス 239">
          <a:extLst>
            <a:ext uri="{FF2B5EF4-FFF2-40B4-BE49-F238E27FC236}">
              <a16:creationId xmlns:a16="http://schemas.microsoft.com/office/drawing/2014/main" id="{D2DF2E3A-F7D6-450B-8191-73C232E342CD}"/>
            </a:ext>
          </a:extLst>
        </xdr:cNvPr>
        <xdr:cNvSpPr txBox="1"/>
      </xdr:nvSpPr>
      <xdr:spPr>
        <a:xfrm>
          <a:off x="832866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41" name="テキスト ボックス 240">
          <a:extLst>
            <a:ext uri="{FF2B5EF4-FFF2-40B4-BE49-F238E27FC236}">
              <a16:creationId xmlns:a16="http://schemas.microsoft.com/office/drawing/2014/main" id="{316942A6-B741-4EE5-87C4-FECEAA731BB3}"/>
            </a:ext>
          </a:extLst>
        </xdr:cNvPr>
        <xdr:cNvSpPr txBox="1"/>
      </xdr:nvSpPr>
      <xdr:spPr>
        <a:xfrm>
          <a:off x="754634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42" name="テキスト ボックス 241">
          <a:extLst>
            <a:ext uri="{FF2B5EF4-FFF2-40B4-BE49-F238E27FC236}">
              <a16:creationId xmlns:a16="http://schemas.microsoft.com/office/drawing/2014/main" id="{9F63DC90-16FC-42E7-900D-BF1BA4070A2F}"/>
            </a:ext>
          </a:extLst>
        </xdr:cNvPr>
        <xdr:cNvSpPr txBox="1"/>
      </xdr:nvSpPr>
      <xdr:spPr>
        <a:xfrm>
          <a:off x="675640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43" name="テキスト ボックス 242">
          <a:extLst>
            <a:ext uri="{FF2B5EF4-FFF2-40B4-BE49-F238E27FC236}">
              <a16:creationId xmlns:a16="http://schemas.microsoft.com/office/drawing/2014/main" id="{1DC69EB5-8FB5-4362-99C1-F2CF6E4BA72D}"/>
            </a:ext>
          </a:extLst>
        </xdr:cNvPr>
        <xdr:cNvSpPr txBox="1"/>
      </xdr:nvSpPr>
      <xdr:spPr>
        <a:xfrm>
          <a:off x="598170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22225</xdr:rowOff>
    </xdr:from>
    <xdr:to>
      <xdr:col>55</xdr:col>
      <xdr:colOff>50800</xdr:colOff>
      <xdr:row>63</xdr:row>
      <xdr:rowOff>123825</xdr:rowOff>
    </xdr:to>
    <xdr:sp macro="" textlink="">
      <xdr:nvSpPr>
        <xdr:cNvPr id="244" name="楕円 243">
          <a:extLst>
            <a:ext uri="{FF2B5EF4-FFF2-40B4-BE49-F238E27FC236}">
              <a16:creationId xmlns:a16="http://schemas.microsoft.com/office/drawing/2014/main" id="{4CB60F06-0EFA-4AA9-8FC8-48ED57DE9804}"/>
            </a:ext>
          </a:extLst>
        </xdr:cNvPr>
        <xdr:cNvSpPr/>
      </xdr:nvSpPr>
      <xdr:spPr>
        <a:xfrm>
          <a:off x="9192260" y="105835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635</xdr:rowOff>
    </xdr:from>
    <xdr:ext cx="469900" cy="259080"/>
    <xdr:sp macro="" textlink="">
      <xdr:nvSpPr>
        <xdr:cNvPr id="245" name="【体育館・プール】&#10;一人当たり面積該当値テキスト">
          <a:extLst>
            <a:ext uri="{FF2B5EF4-FFF2-40B4-BE49-F238E27FC236}">
              <a16:creationId xmlns:a16="http://schemas.microsoft.com/office/drawing/2014/main" id="{C29AEA23-C175-4E97-AFCD-078B3498C09F}"/>
            </a:ext>
          </a:extLst>
        </xdr:cNvPr>
        <xdr:cNvSpPr txBox="1"/>
      </xdr:nvSpPr>
      <xdr:spPr>
        <a:xfrm>
          <a:off x="9258300" y="10561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22860</xdr:rowOff>
    </xdr:from>
    <xdr:to>
      <xdr:col>50</xdr:col>
      <xdr:colOff>165100</xdr:colOff>
      <xdr:row>63</xdr:row>
      <xdr:rowOff>124460</xdr:rowOff>
    </xdr:to>
    <xdr:sp macro="" textlink="">
      <xdr:nvSpPr>
        <xdr:cNvPr id="246" name="楕円 245">
          <a:extLst>
            <a:ext uri="{FF2B5EF4-FFF2-40B4-BE49-F238E27FC236}">
              <a16:creationId xmlns:a16="http://schemas.microsoft.com/office/drawing/2014/main" id="{B6C210B0-6EE9-4B7D-AEB4-F7E53477736C}"/>
            </a:ext>
          </a:extLst>
        </xdr:cNvPr>
        <xdr:cNvSpPr/>
      </xdr:nvSpPr>
      <xdr:spPr>
        <a:xfrm>
          <a:off x="8445500" y="1058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73025</xdr:rowOff>
    </xdr:from>
    <xdr:to>
      <xdr:col>55</xdr:col>
      <xdr:colOff>0</xdr:colOff>
      <xdr:row>63</xdr:row>
      <xdr:rowOff>73660</xdr:rowOff>
    </xdr:to>
    <xdr:cxnSp macro="">
      <xdr:nvCxnSpPr>
        <xdr:cNvPr id="247" name="直線コネクタ 246">
          <a:extLst>
            <a:ext uri="{FF2B5EF4-FFF2-40B4-BE49-F238E27FC236}">
              <a16:creationId xmlns:a16="http://schemas.microsoft.com/office/drawing/2014/main" id="{6159C082-FC91-49B0-9876-7384AD583BFB}"/>
            </a:ext>
          </a:extLst>
        </xdr:cNvPr>
        <xdr:cNvCxnSpPr/>
      </xdr:nvCxnSpPr>
      <xdr:spPr>
        <a:xfrm flipV="1">
          <a:off x="8496300" y="10634345"/>
          <a:ext cx="7239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24765</xdr:rowOff>
    </xdr:from>
    <xdr:to>
      <xdr:col>46</xdr:col>
      <xdr:colOff>38100</xdr:colOff>
      <xdr:row>63</xdr:row>
      <xdr:rowOff>126365</xdr:rowOff>
    </xdr:to>
    <xdr:sp macro="" textlink="">
      <xdr:nvSpPr>
        <xdr:cNvPr id="248" name="楕円 247">
          <a:extLst>
            <a:ext uri="{FF2B5EF4-FFF2-40B4-BE49-F238E27FC236}">
              <a16:creationId xmlns:a16="http://schemas.microsoft.com/office/drawing/2014/main" id="{621BD1F4-4FBC-45EB-8E50-C32F9D134501}"/>
            </a:ext>
          </a:extLst>
        </xdr:cNvPr>
        <xdr:cNvSpPr/>
      </xdr:nvSpPr>
      <xdr:spPr>
        <a:xfrm>
          <a:off x="7670800" y="105860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73660</xdr:rowOff>
    </xdr:from>
    <xdr:to>
      <xdr:col>50</xdr:col>
      <xdr:colOff>114300</xdr:colOff>
      <xdr:row>63</xdr:row>
      <xdr:rowOff>75565</xdr:rowOff>
    </xdr:to>
    <xdr:cxnSp macro="">
      <xdr:nvCxnSpPr>
        <xdr:cNvPr id="249" name="直線コネクタ 248">
          <a:extLst>
            <a:ext uri="{FF2B5EF4-FFF2-40B4-BE49-F238E27FC236}">
              <a16:creationId xmlns:a16="http://schemas.microsoft.com/office/drawing/2014/main" id="{6DE90977-8BF6-46A9-8801-47DA5CFAC247}"/>
            </a:ext>
          </a:extLst>
        </xdr:cNvPr>
        <xdr:cNvCxnSpPr/>
      </xdr:nvCxnSpPr>
      <xdr:spPr>
        <a:xfrm flipV="1">
          <a:off x="7713980" y="10634980"/>
          <a:ext cx="78232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26035</xdr:rowOff>
    </xdr:from>
    <xdr:to>
      <xdr:col>41</xdr:col>
      <xdr:colOff>101600</xdr:colOff>
      <xdr:row>63</xdr:row>
      <xdr:rowOff>127635</xdr:rowOff>
    </xdr:to>
    <xdr:sp macro="" textlink="">
      <xdr:nvSpPr>
        <xdr:cNvPr id="250" name="楕円 249">
          <a:extLst>
            <a:ext uri="{FF2B5EF4-FFF2-40B4-BE49-F238E27FC236}">
              <a16:creationId xmlns:a16="http://schemas.microsoft.com/office/drawing/2014/main" id="{AF7F05FA-4326-4940-8248-371C5E115C3B}"/>
            </a:ext>
          </a:extLst>
        </xdr:cNvPr>
        <xdr:cNvSpPr/>
      </xdr:nvSpPr>
      <xdr:spPr>
        <a:xfrm>
          <a:off x="687324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75565</xdr:rowOff>
    </xdr:from>
    <xdr:to>
      <xdr:col>45</xdr:col>
      <xdr:colOff>177800</xdr:colOff>
      <xdr:row>63</xdr:row>
      <xdr:rowOff>76835</xdr:rowOff>
    </xdr:to>
    <xdr:cxnSp macro="">
      <xdr:nvCxnSpPr>
        <xdr:cNvPr id="251" name="直線コネクタ 250">
          <a:extLst>
            <a:ext uri="{FF2B5EF4-FFF2-40B4-BE49-F238E27FC236}">
              <a16:creationId xmlns:a16="http://schemas.microsoft.com/office/drawing/2014/main" id="{EE8FA89B-B669-4D7F-9E23-AE64D738BEC7}"/>
            </a:ext>
          </a:extLst>
        </xdr:cNvPr>
        <xdr:cNvCxnSpPr/>
      </xdr:nvCxnSpPr>
      <xdr:spPr>
        <a:xfrm flipV="1">
          <a:off x="6924040" y="10636885"/>
          <a:ext cx="78994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27940</xdr:rowOff>
    </xdr:from>
    <xdr:to>
      <xdr:col>36</xdr:col>
      <xdr:colOff>165100</xdr:colOff>
      <xdr:row>63</xdr:row>
      <xdr:rowOff>129540</xdr:rowOff>
    </xdr:to>
    <xdr:sp macro="" textlink="">
      <xdr:nvSpPr>
        <xdr:cNvPr id="252" name="楕円 251">
          <a:extLst>
            <a:ext uri="{FF2B5EF4-FFF2-40B4-BE49-F238E27FC236}">
              <a16:creationId xmlns:a16="http://schemas.microsoft.com/office/drawing/2014/main" id="{DA262F50-75D9-44B1-8B99-B4AC7D4FC9B4}"/>
            </a:ext>
          </a:extLst>
        </xdr:cNvPr>
        <xdr:cNvSpPr/>
      </xdr:nvSpPr>
      <xdr:spPr>
        <a:xfrm>
          <a:off x="6098540" y="105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76835</xdr:rowOff>
    </xdr:from>
    <xdr:to>
      <xdr:col>41</xdr:col>
      <xdr:colOff>50800</xdr:colOff>
      <xdr:row>63</xdr:row>
      <xdr:rowOff>78740</xdr:rowOff>
    </xdr:to>
    <xdr:cxnSp macro="">
      <xdr:nvCxnSpPr>
        <xdr:cNvPr id="253" name="直線コネクタ 252">
          <a:extLst>
            <a:ext uri="{FF2B5EF4-FFF2-40B4-BE49-F238E27FC236}">
              <a16:creationId xmlns:a16="http://schemas.microsoft.com/office/drawing/2014/main" id="{024438CD-5E27-4FA1-B9C4-E8CF8D0125CF}"/>
            </a:ext>
          </a:extLst>
        </xdr:cNvPr>
        <xdr:cNvCxnSpPr/>
      </xdr:nvCxnSpPr>
      <xdr:spPr>
        <a:xfrm flipV="1">
          <a:off x="6149340" y="10638155"/>
          <a:ext cx="7747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93980</xdr:rowOff>
    </xdr:from>
    <xdr:ext cx="469900" cy="259080"/>
    <xdr:sp macro="" textlink="">
      <xdr:nvSpPr>
        <xdr:cNvPr id="254" name="n_1aveValue【体育館・プール】&#10;一人当たり面積">
          <a:extLst>
            <a:ext uri="{FF2B5EF4-FFF2-40B4-BE49-F238E27FC236}">
              <a16:creationId xmlns:a16="http://schemas.microsoft.com/office/drawing/2014/main" id="{481A5BA8-0FFD-4D89-96CA-65ACA780715C}"/>
            </a:ext>
          </a:extLst>
        </xdr:cNvPr>
        <xdr:cNvSpPr txBox="1"/>
      </xdr:nvSpPr>
      <xdr:spPr>
        <a:xfrm>
          <a:off x="8271510" y="10320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61</xdr:row>
      <xdr:rowOff>100965</xdr:rowOff>
    </xdr:from>
    <xdr:ext cx="467995" cy="257175"/>
    <xdr:sp macro="" textlink="">
      <xdr:nvSpPr>
        <xdr:cNvPr id="255" name="n_2aveValue【体育館・プール】&#10;一人当たり面積">
          <a:extLst>
            <a:ext uri="{FF2B5EF4-FFF2-40B4-BE49-F238E27FC236}">
              <a16:creationId xmlns:a16="http://schemas.microsoft.com/office/drawing/2014/main" id="{CEB34F93-2751-477D-8BD9-13965FB95C90}"/>
            </a:ext>
          </a:extLst>
        </xdr:cNvPr>
        <xdr:cNvSpPr txBox="1"/>
      </xdr:nvSpPr>
      <xdr:spPr>
        <a:xfrm>
          <a:off x="7509510" y="103270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100330</xdr:rowOff>
    </xdr:from>
    <xdr:ext cx="467995" cy="257175"/>
    <xdr:sp macro="" textlink="">
      <xdr:nvSpPr>
        <xdr:cNvPr id="256" name="n_3aveValue【体育館・プール】&#10;一人当たり面積">
          <a:extLst>
            <a:ext uri="{FF2B5EF4-FFF2-40B4-BE49-F238E27FC236}">
              <a16:creationId xmlns:a16="http://schemas.microsoft.com/office/drawing/2014/main" id="{EF19E687-51A8-427B-9135-531A0773BECE}"/>
            </a:ext>
          </a:extLst>
        </xdr:cNvPr>
        <xdr:cNvSpPr txBox="1"/>
      </xdr:nvSpPr>
      <xdr:spPr>
        <a:xfrm>
          <a:off x="6711950" y="103263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61</xdr:row>
      <xdr:rowOff>86360</xdr:rowOff>
    </xdr:from>
    <xdr:ext cx="467995" cy="257175"/>
    <xdr:sp macro="" textlink="">
      <xdr:nvSpPr>
        <xdr:cNvPr id="257" name="n_4aveValue【体育館・プール】&#10;一人当たり面積">
          <a:extLst>
            <a:ext uri="{FF2B5EF4-FFF2-40B4-BE49-F238E27FC236}">
              <a16:creationId xmlns:a16="http://schemas.microsoft.com/office/drawing/2014/main" id="{B242A946-323F-41AA-A817-57D995E9B47F}"/>
            </a:ext>
          </a:extLst>
        </xdr:cNvPr>
        <xdr:cNvSpPr txBox="1"/>
      </xdr:nvSpPr>
      <xdr:spPr>
        <a:xfrm>
          <a:off x="5937250" y="103124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115570</xdr:rowOff>
    </xdr:from>
    <xdr:ext cx="469900" cy="259080"/>
    <xdr:sp macro="" textlink="">
      <xdr:nvSpPr>
        <xdr:cNvPr id="258" name="n_1mainValue【体育館・プール】&#10;一人当たり面積">
          <a:extLst>
            <a:ext uri="{FF2B5EF4-FFF2-40B4-BE49-F238E27FC236}">
              <a16:creationId xmlns:a16="http://schemas.microsoft.com/office/drawing/2014/main" id="{C45208DE-6F32-4CF7-88DB-87F2C09FC1F2}"/>
            </a:ext>
          </a:extLst>
        </xdr:cNvPr>
        <xdr:cNvSpPr txBox="1"/>
      </xdr:nvSpPr>
      <xdr:spPr>
        <a:xfrm>
          <a:off x="8271510" y="10676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117475</xdr:rowOff>
    </xdr:from>
    <xdr:ext cx="467995" cy="259080"/>
    <xdr:sp macro="" textlink="">
      <xdr:nvSpPr>
        <xdr:cNvPr id="259" name="n_2mainValue【体育館・プール】&#10;一人当たり面積">
          <a:extLst>
            <a:ext uri="{FF2B5EF4-FFF2-40B4-BE49-F238E27FC236}">
              <a16:creationId xmlns:a16="http://schemas.microsoft.com/office/drawing/2014/main" id="{DAE80F7B-AC48-4EA9-9D34-E6A7807B79E9}"/>
            </a:ext>
          </a:extLst>
        </xdr:cNvPr>
        <xdr:cNvSpPr txBox="1"/>
      </xdr:nvSpPr>
      <xdr:spPr>
        <a:xfrm>
          <a:off x="7509510" y="106787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118745</xdr:rowOff>
    </xdr:from>
    <xdr:ext cx="467995" cy="259080"/>
    <xdr:sp macro="" textlink="">
      <xdr:nvSpPr>
        <xdr:cNvPr id="260" name="n_3mainValue【体育館・プール】&#10;一人当たり面積">
          <a:extLst>
            <a:ext uri="{FF2B5EF4-FFF2-40B4-BE49-F238E27FC236}">
              <a16:creationId xmlns:a16="http://schemas.microsoft.com/office/drawing/2014/main" id="{1E4DEEC8-2C72-430F-AC6F-A88FBA10D24E}"/>
            </a:ext>
          </a:extLst>
        </xdr:cNvPr>
        <xdr:cNvSpPr txBox="1"/>
      </xdr:nvSpPr>
      <xdr:spPr>
        <a:xfrm>
          <a:off x="6711950" y="106800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63</xdr:row>
      <xdr:rowOff>120650</xdr:rowOff>
    </xdr:from>
    <xdr:ext cx="467995" cy="257175"/>
    <xdr:sp macro="" textlink="">
      <xdr:nvSpPr>
        <xdr:cNvPr id="261" name="n_4mainValue【体育館・プール】&#10;一人当たり面積">
          <a:extLst>
            <a:ext uri="{FF2B5EF4-FFF2-40B4-BE49-F238E27FC236}">
              <a16:creationId xmlns:a16="http://schemas.microsoft.com/office/drawing/2014/main" id="{B7FB4B34-E9DA-4607-AD59-2BC508525BAE}"/>
            </a:ext>
          </a:extLst>
        </xdr:cNvPr>
        <xdr:cNvSpPr txBox="1"/>
      </xdr:nvSpPr>
      <xdr:spPr>
        <a:xfrm>
          <a:off x="5937250" y="106819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FCD9E7F7-23BE-4AEC-BD6F-55841DC31621}"/>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FAB4A036-6473-46C4-BFC2-8594D1F5E4FF}"/>
            </a:ext>
          </a:extLst>
        </xdr:cNvPr>
        <xdr:cNvSpPr/>
      </xdr:nvSpPr>
      <xdr:spPr>
        <a:xfrm>
          <a:off x="79756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842BE28F-525D-4AF2-9D56-51D8524AFA31}"/>
            </a:ext>
          </a:extLst>
        </xdr:cNvPr>
        <xdr:cNvSpPr/>
      </xdr:nvSpPr>
      <xdr:spPr>
        <a:xfrm>
          <a:off x="79756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E136C47C-9BAF-4469-B7F4-1019B38EC7A5}"/>
            </a:ext>
          </a:extLst>
        </xdr:cNvPr>
        <xdr:cNvSpPr/>
      </xdr:nvSpPr>
      <xdr:spPr>
        <a:xfrm>
          <a:off x="167640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BFEFB830-4CBA-4C63-AEE1-57044ABD8622}"/>
            </a:ext>
          </a:extLst>
        </xdr:cNvPr>
        <xdr:cNvSpPr/>
      </xdr:nvSpPr>
      <xdr:spPr>
        <a:xfrm>
          <a:off x="167640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ED95F76B-F94F-4D8A-BA23-2E68E3EDD033}"/>
            </a:ext>
          </a:extLst>
        </xdr:cNvPr>
        <xdr:cNvSpPr/>
      </xdr:nvSpPr>
      <xdr:spPr>
        <a:xfrm>
          <a:off x="268224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C9F45E61-857C-41F5-8461-BEBACBC5FB8C}"/>
            </a:ext>
          </a:extLst>
        </xdr:cNvPr>
        <xdr:cNvSpPr/>
      </xdr:nvSpPr>
      <xdr:spPr>
        <a:xfrm>
          <a:off x="268224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BF3ACFA0-0453-4D20-922D-6C74EC07F97C}"/>
            </a:ext>
          </a:extLst>
        </xdr:cNvPr>
        <xdr:cNvSpPr/>
      </xdr:nvSpPr>
      <xdr:spPr>
        <a:xfrm>
          <a:off x="670560" y="12668250"/>
          <a:ext cx="417576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70" name="テキスト ボックス 269">
          <a:extLst>
            <a:ext uri="{FF2B5EF4-FFF2-40B4-BE49-F238E27FC236}">
              <a16:creationId xmlns:a16="http://schemas.microsoft.com/office/drawing/2014/main" id="{47F05484-B817-4590-8F28-68C16B9E267B}"/>
            </a:ext>
          </a:extLst>
        </xdr:cNvPr>
        <xdr:cNvSpPr txBox="1"/>
      </xdr:nvSpPr>
      <xdr:spPr>
        <a:xfrm>
          <a:off x="655320" y="1248156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F22D3A34-FC41-4068-A2BE-F51F7458635D}"/>
            </a:ext>
          </a:extLst>
        </xdr:cNvPr>
        <xdr:cNvCxnSpPr/>
      </xdr:nvCxnSpPr>
      <xdr:spPr>
        <a:xfrm>
          <a:off x="670560" y="1490472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5455" cy="259080"/>
    <xdr:sp macro="" textlink="">
      <xdr:nvSpPr>
        <xdr:cNvPr id="272" name="テキスト ボックス 271">
          <a:extLst>
            <a:ext uri="{FF2B5EF4-FFF2-40B4-BE49-F238E27FC236}">
              <a16:creationId xmlns:a16="http://schemas.microsoft.com/office/drawing/2014/main" id="{DD9D7FB1-431C-4A8C-93A4-CBE6673AC1EB}"/>
            </a:ext>
          </a:extLst>
        </xdr:cNvPr>
        <xdr:cNvSpPr txBox="1"/>
      </xdr:nvSpPr>
      <xdr:spPr>
        <a:xfrm>
          <a:off x="271780" y="147624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82AD491F-A4EC-454E-A084-72D197D08EDD}"/>
            </a:ext>
          </a:extLst>
        </xdr:cNvPr>
        <xdr:cNvCxnSpPr/>
      </xdr:nvCxnSpPr>
      <xdr:spPr>
        <a:xfrm>
          <a:off x="670560" y="1453134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5455" cy="257175"/>
    <xdr:sp macro="" textlink="">
      <xdr:nvSpPr>
        <xdr:cNvPr id="274" name="テキスト ボックス 273">
          <a:extLst>
            <a:ext uri="{FF2B5EF4-FFF2-40B4-BE49-F238E27FC236}">
              <a16:creationId xmlns:a16="http://schemas.microsoft.com/office/drawing/2014/main" id="{5949A742-F3EE-401D-92F5-EE3BC6C7B38F}"/>
            </a:ext>
          </a:extLst>
        </xdr:cNvPr>
        <xdr:cNvSpPr txBox="1"/>
      </xdr:nvSpPr>
      <xdr:spPr>
        <a:xfrm>
          <a:off x="271780" y="143929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A3497DCC-9EC0-4FF5-9758-2D5471D98A31}"/>
            </a:ext>
          </a:extLst>
        </xdr:cNvPr>
        <xdr:cNvCxnSpPr/>
      </xdr:nvCxnSpPr>
      <xdr:spPr>
        <a:xfrm>
          <a:off x="670560" y="1415796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6" name="テキスト ボックス 275">
          <a:extLst>
            <a:ext uri="{FF2B5EF4-FFF2-40B4-BE49-F238E27FC236}">
              <a16:creationId xmlns:a16="http://schemas.microsoft.com/office/drawing/2014/main" id="{733C33F0-EF0D-4714-8006-3BACF17C4E90}"/>
            </a:ext>
          </a:extLst>
        </xdr:cNvPr>
        <xdr:cNvSpPr txBox="1"/>
      </xdr:nvSpPr>
      <xdr:spPr>
        <a:xfrm>
          <a:off x="335915" y="140195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1BDF608C-4680-41CB-82E6-2272A1259DE3}"/>
            </a:ext>
          </a:extLst>
        </xdr:cNvPr>
        <xdr:cNvCxnSpPr/>
      </xdr:nvCxnSpPr>
      <xdr:spPr>
        <a:xfrm>
          <a:off x="670560" y="1378458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8" name="テキスト ボックス 277">
          <a:extLst>
            <a:ext uri="{FF2B5EF4-FFF2-40B4-BE49-F238E27FC236}">
              <a16:creationId xmlns:a16="http://schemas.microsoft.com/office/drawing/2014/main" id="{F66EC36D-5BFA-4BD4-9A0E-84B12DCF6EFE}"/>
            </a:ext>
          </a:extLst>
        </xdr:cNvPr>
        <xdr:cNvSpPr txBox="1"/>
      </xdr:nvSpPr>
      <xdr:spPr>
        <a:xfrm>
          <a:off x="335915" y="13646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FC31191-8EEA-4445-BE9F-1E13A5FD5FED}"/>
            </a:ext>
          </a:extLst>
        </xdr:cNvPr>
        <xdr:cNvCxnSpPr/>
      </xdr:nvCxnSpPr>
      <xdr:spPr>
        <a:xfrm>
          <a:off x="670560" y="1341120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175"/>
    <xdr:sp macro="" textlink="">
      <xdr:nvSpPr>
        <xdr:cNvPr id="280" name="テキスト ボックス 279">
          <a:extLst>
            <a:ext uri="{FF2B5EF4-FFF2-40B4-BE49-F238E27FC236}">
              <a16:creationId xmlns:a16="http://schemas.microsoft.com/office/drawing/2014/main" id="{43DFB5BC-15B1-4F97-B77C-A00E08D7E606}"/>
            </a:ext>
          </a:extLst>
        </xdr:cNvPr>
        <xdr:cNvSpPr txBox="1"/>
      </xdr:nvSpPr>
      <xdr:spPr>
        <a:xfrm>
          <a:off x="335915" y="132727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F2BBD975-0C44-4705-BCD8-C3323BCFF65E}"/>
            </a:ext>
          </a:extLst>
        </xdr:cNvPr>
        <xdr:cNvCxnSpPr/>
      </xdr:nvCxnSpPr>
      <xdr:spPr>
        <a:xfrm>
          <a:off x="670560" y="1304163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2" name="テキスト ボックス 281">
          <a:extLst>
            <a:ext uri="{FF2B5EF4-FFF2-40B4-BE49-F238E27FC236}">
              <a16:creationId xmlns:a16="http://schemas.microsoft.com/office/drawing/2014/main" id="{8D509B38-BEC4-49D7-B2E8-34B804DAC9BA}"/>
            </a:ext>
          </a:extLst>
        </xdr:cNvPr>
        <xdr:cNvSpPr txBox="1"/>
      </xdr:nvSpPr>
      <xdr:spPr>
        <a:xfrm>
          <a:off x="335915" y="129032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F0255CC0-789C-448F-8D35-C6CED22A1E0C}"/>
            </a:ext>
          </a:extLst>
        </xdr:cNvPr>
        <xdr:cNvCxnSpPr/>
      </xdr:nvCxnSpPr>
      <xdr:spPr>
        <a:xfrm>
          <a:off x="670560" y="1266825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185" cy="259080"/>
    <xdr:sp macro="" textlink="">
      <xdr:nvSpPr>
        <xdr:cNvPr id="284" name="テキスト ボックス 283">
          <a:extLst>
            <a:ext uri="{FF2B5EF4-FFF2-40B4-BE49-F238E27FC236}">
              <a16:creationId xmlns:a16="http://schemas.microsoft.com/office/drawing/2014/main" id="{C9C05A51-E38A-4C65-8FBF-456409C6622B}"/>
            </a:ext>
          </a:extLst>
        </xdr:cNvPr>
        <xdr:cNvSpPr txBox="1"/>
      </xdr:nvSpPr>
      <xdr:spPr>
        <a:xfrm>
          <a:off x="377190" y="1252982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A05EE3C7-81AB-402A-A317-DB61C483C946}"/>
            </a:ext>
          </a:extLst>
        </xdr:cNvPr>
        <xdr:cNvSpPr/>
      </xdr:nvSpPr>
      <xdr:spPr>
        <a:xfrm>
          <a:off x="670560" y="12668250"/>
          <a:ext cx="417576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109220</xdr:rowOff>
    </xdr:to>
    <xdr:cxnSp macro="">
      <xdr:nvCxnSpPr>
        <xdr:cNvPr id="286" name="直線コネクタ 285">
          <a:extLst>
            <a:ext uri="{FF2B5EF4-FFF2-40B4-BE49-F238E27FC236}">
              <a16:creationId xmlns:a16="http://schemas.microsoft.com/office/drawing/2014/main" id="{FD54BCB0-BB3C-4615-84B6-141233DDEAF3}"/>
            </a:ext>
          </a:extLst>
        </xdr:cNvPr>
        <xdr:cNvCxnSpPr/>
      </xdr:nvCxnSpPr>
      <xdr:spPr>
        <a:xfrm flipV="1">
          <a:off x="4086225" y="12974955"/>
          <a:ext cx="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112395</xdr:rowOff>
    </xdr:from>
    <xdr:ext cx="405130" cy="257175"/>
    <xdr:sp macro="" textlink="">
      <xdr:nvSpPr>
        <xdr:cNvPr id="287" name="【福祉施設】&#10;有形固定資産減価償却率最小値テキスト">
          <a:extLst>
            <a:ext uri="{FF2B5EF4-FFF2-40B4-BE49-F238E27FC236}">
              <a16:creationId xmlns:a16="http://schemas.microsoft.com/office/drawing/2014/main" id="{589391F8-949D-4664-B63D-BB4D160AC0CE}"/>
            </a:ext>
          </a:extLst>
        </xdr:cNvPr>
        <xdr:cNvSpPr txBox="1"/>
      </xdr:nvSpPr>
      <xdr:spPr>
        <a:xfrm>
          <a:off x="4124960" y="145294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109220</xdr:rowOff>
    </xdr:from>
    <xdr:to>
      <xdr:col>24</xdr:col>
      <xdr:colOff>152400</xdr:colOff>
      <xdr:row>86</xdr:row>
      <xdr:rowOff>109220</xdr:rowOff>
    </xdr:to>
    <xdr:cxnSp macro="">
      <xdr:nvCxnSpPr>
        <xdr:cNvPr id="288" name="直線コネクタ 287">
          <a:extLst>
            <a:ext uri="{FF2B5EF4-FFF2-40B4-BE49-F238E27FC236}">
              <a16:creationId xmlns:a16="http://schemas.microsoft.com/office/drawing/2014/main" id="{DFDBEB89-9158-4536-BF10-D86A4FBDC4BF}"/>
            </a:ext>
          </a:extLst>
        </xdr:cNvPr>
        <xdr:cNvCxnSpPr/>
      </xdr:nvCxnSpPr>
      <xdr:spPr>
        <a:xfrm>
          <a:off x="4020820" y="1452626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13335</xdr:rowOff>
    </xdr:from>
    <xdr:ext cx="405130" cy="259080"/>
    <xdr:sp macro="" textlink="">
      <xdr:nvSpPr>
        <xdr:cNvPr id="289" name="【福祉施設】&#10;有形固定資産減価償却率最大値テキスト">
          <a:extLst>
            <a:ext uri="{FF2B5EF4-FFF2-40B4-BE49-F238E27FC236}">
              <a16:creationId xmlns:a16="http://schemas.microsoft.com/office/drawing/2014/main" id="{E015FABC-617E-43EC-B8D7-2670B1D2648E}"/>
            </a:ext>
          </a:extLst>
        </xdr:cNvPr>
        <xdr:cNvSpPr txBox="1"/>
      </xdr:nvSpPr>
      <xdr:spPr>
        <a:xfrm>
          <a:off x="4124960" y="12753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a:extLst>
            <a:ext uri="{FF2B5EF4-FFF2-40B4-BE49-F238E27FC236}">
              <a16:creationId xmlns:a16="http://schemas.microsoft.com/office/drawing/2014/main" id="{C0F91A55-FA26-481F-83AD-15104419B630}"/>
            </a:ext>
          </a:extLst>
        </xdr:cNvPr>
        <xdr:cNvCxnSpPr/>
      </xdr:nvCxnSpPr>
      <xdr:spPr>
        <a:xfrm>
          <a:off x="4020820" y="1297495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113030</xdr:rowOff>
    </xdr:from>
    <xdr:ext cx="405130" cy="259080"/>
    <xdr:sp macro="" textlink="">
      <xdr:nvSpPr>
        <xdr:cNvPr id="291" name="【福祉施設】&#10;有形固定資産減価償却率平均値テキスト">
          <a:extLst>
            <a:ext uri="{FF2B5EF4-FFF2-40B4-BE49-F238E27FC236}">
              <a16:creationId xmlns:a16="http://schemas.microsoft.com/office/drawing/2014/main" id="{E2513601-C0F7-45B8-B703-75E1AC453876}"/>
            </a:ext>
          </a:extLst>
        </xdr:cNvPr>
        <xdr:cNvSpPr txBox="1"/>
      </xdr:nvSpPr>
      <xdr:spPr>
        <a:xfrm>
          <a:off x="4124960" y="135242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a:extLst>
            <a:ext uri="{FF2B5EF4-FFF2-40B4-BE49-F238E27FC236}">
              <a16:creationId xmlns:a16="http://schemas.microsoft.com/office/drawing/2014/main" id="{68630E05-1129-44A4-A4BC-7DEBECCD7A10}"/>
            </a:ext>
          </a:extLst>
        </xdr:cNvPr>
        <xdr:cNvSpPr/>
      </xdr:nvSpPr>
      <xdr:spPr>
        <a:xfrm>
          <a:off x="4036060" y="1366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a:extLst>
            <a:ext uri="{FF2B5EF4-FFF2-40B4-BE49-F238E27FC236}">
              <a16:creationId xmlns:a16="http://schemas.microsoft.com/office/drawing/2014/main" id="{99A05193-212D-48E5-85D5-EBECA2A31B6C}"/>
            </a:ext>
          </a:extLst>
        </xdr:cNvPr>
        <xdr:cNvSpPr/>
      </xdr:nvSpPr>
      <xdr:spPr>
        <a:xfrm>
          <a:off x="3312160" y="136728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a:extLst>
            <a:ext uri="{FF2B5EF4-FFF2-40B4-BE49-F238E27FC236}">
              <a16:creationId xmlns:a16="http://schemas.microsoft.com/office/drawing/2014/main" id="{F52F4FD7-EAFA-480E-B4C5-F3C65CABA7B4}"/>
            </a:ext>
          </a:extLst>
        </xdr:cNvPr>
        <xdr:cNvSpPr/>
      </xdr:nvSpPr>
      <xdr:spPr>
        <a:xfrm>
          <a:off x="2514600" y="13659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19685</xdr:rowOff>
    </xdr:from>
    <xdr:to>
      <xdr:col>10</xdr:col>
      <xdr:colOff>165100</xdr:colOff>
      <xdr:row>81</xdr:row>
      <xdr:rowOff>121285</xdr:rowOff>
    </xdr:to>
    <xdr:sp macro="" textlink="">
      <xdr:nvSpPr>
        <xdr:cNvPr id="295" name="フローチャート: 判断 294">
          <a:extLst>
            <a:ext uri="{FF2B5EF4-FFF2-40B4-BE49-F238E27FC236}">
              <a16:creationId xmlns:a16="http://schemas.microsoft.com/office/drawing/2014/main" id="{7BDB31C6-6AED-4637-8443-92889CD02D92}"/>
            </a:ext>
          </a:extLst>
        </xdr:cNvPr>
        <xdr:cNvSpPr/>
      </xdr:nvSpPr>
      <xdr:spPr>
        <a:xfrm>
          <a:off x="1739900" y="1359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xdr:rowOff>
    </xdr:from>
    <xdr:to>
      <xdr:col>6</xdr:col>
      <xdr:colOff>38100</xdr:colOff>
      <xdr:row>81</xdr:row>
      <xdr:rowOff>102235</xdr:rowOff>
    </xdr:to>
    <xdr:sp macro="" textlink="">
      <xdr:nvSpPr>
        <xdr:cNvPr id="296" name="フローチャート: 判断 295">
          <a:extLst>
            <a:ext uri="{FF2B5EF4-FFF2-40B4-BE49-F238E27FC236}">
              <a16:creationId xmlns:a16="http://schemas.microsoft.com/office/drawing/2014/main" id="{649068D1-3B89-4735-BAB6-0ED3E8424282}"/>
            </a:ext>
          </a:extLst>
        </xdr:cNvPr>
        <xdr:cNvSpPr/>
      </xdr:nvSpPr>
      <xdr:spPr>
        <a:xfrm>
          <a:off x="965200" y="135794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7" name="テキスト ボックス 296">
          <a:extLst>
            <a:ext uri="{FF2B5EF4-FFF2-40B4-BE49-F238E27FC236}">
              <a16:creationId xmlns:a16="http://schemas.microsoft.com/office/drawing/2014/main" id="{64C1EE8A-BC27-46F2-B5B9-C307D08EDF7E}"/>
            </a:ext>
          </a:extLst>
        </xdr:cNvPr>
        <xdr:cNvSpPr txBox="1"/>
      </xdr:nvSpPr>
      <xdr:spPr>
        <a:xfrm>
          <a:off x="391922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8" name="テキスト ボックス 297">
          <a:extLst>
            <a:ext uri="{FF2B5EF4-FFF2-40B4-BE49-F238E27FC236}">
              <a16:creationId xmlns:a16="http://schemas.microsoft.com/office/drawing/2014/main" id="{58EFDD95-EF70-405C-8AFA-1A384CD33832}"/>
            </a:ext>
          </a:extLst>
        </xdr:cNvPr>
        <xdr:cNvSpPr txBox="1"/>
      </xdr:nvSpPr>
      <xdr:spPr>
        <a:xfrm>
          <a:off x="318770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9DB12F31-9141-4127-B45B-35A3D8B9C797}"/>
            </a:ext>
          </a:extLst>
        </xdr:cNvPr>
        <xdr:cNvSpPr txBox="1"/>
      </xdr:nvSpPr>
      <xdr:spPr>
        <a:xfrm>
          <a:off x="239776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27B0BD00-0AF9-4227-BB69-A5701EE1595F}"/>
            </a:ext>
          </a:extLst>
        </xdr:cNvPr>
        <xdr:cNvSpPr txBox="1"/>
      </xdr:nvSpPr>
      <xdr:spPr>
        <a:xfrm>
          <a:off x="162306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F38DD423-1625-43DF-8082-D32F1F20AC98}"/>
            </a:ext>
          </a:extLst>
        </xdr:cNvPr>
        <xdr:cNvSpPr txBox="1"/>
      </xdr:nvSpPr>
      <xdr:spPr>
        <a:xfrm>
          <a:off x="84074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82</xdr:row>
      <xdr:rowOff>74930</xdr:rowOff>
    </xdr:from>
    <xdr:to>
      <xdr:col>24</xdr:col>
      <xdr:colOff>114300</xdr:colOff>
      <xdr:row>83</xdr:row>
      <xdr:rowOff>5080</xdr:rowOff>
    </xdr:to>
    <xdr:sp macro="" textlink="">
      <xdr:nvSpPr>
        <xdr:cNvPr id="302" name="楕円 301">
          <a:extLst>
            <a:ext uri="{FF2B5EF4-FFF2-40B4-BE49-F238E27FC236}">
              <a16:creationId xmlns:a16="http://schemas.microsoft.com/office/drawing/2014/main" id="{F56D0F05-DFA9-4EAA-A915-345D2948B897}"/>
            </a:ext>
          </a:extLst>
        </xdr:cNvPr>
        <xdr:cNvSpPr/>
      </xdr:nvSpPr>
      <xdr:spPr>
        <a:xfrm>
          <a:off x="4036060" y="13821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53340</xdr:rowOff>
    </xdr:from>
    <xdr:ext cx="405130" cy="257175"/>
    <xdr:sp macro="" textlink="">
      <xdr:nvSpPr>
        <xdr:cNvPr id="303" name="【福祉施設】&#10;有形固定資産減価償却率該当値テキスト">
          <a:extLst>
            <a:ext uri="{FF2B5EF4-FFF2-40B4-BE49-F238E27FC236}">
              <a16:creationId xmlns:a16="http://schemas.microsoft.com/office/drawing/2014/main" id="{B6812398-E567-46A5-BC75-4777FA9F5076}"/>
            </a:ext>
          </a:extLst>
        </xdr:cNvPr>
        <xdr:cNvSpPr txBox="1"/>
      </xdr:nvSpPr>
      <xdr:spPr>
        <a:xfrm>
          <a:off x="4124960" y="137998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71120</xdr:rowOff>
    </xdr:from>
    <xdr:to>
      <xdr:col>20</xdr:col>
      <xdr:colOff>38100</xdr:colOff>
      <xdr:row>83</xdr:row>
      <xdr:rowOff>1270</xdr:rowOff>
    </xdr:to>
    <xdr:sp macro="" textlink="">
      <xdr:nvSpPr>
        <xdr:cNvPr id="304" name="楕円 303">
          <a:extLst>
            <a:ext uri="{FF2B5EF4-FFF2-40B4-BE49-F238E27FC236}">
              <a16:creationId xmlns:a16="http://schemas.microsoft.com/office/drawing/2014/main" id="{E272CB3C-F2B7-40CC-A594-628901173992}"/>
            </a:ext>
          </a:extLst>
        </xdr:cNvPr>
        <xdr:cNvSpPr/>
      </xdr:nvSpPr>
      <xdr:spPr>
        <a:xfrm>
          <a:off x="3312160" y="13817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121920</xdr:rowOff>
    </xdr:from>
    <xdr:to>
      <xdr:col>24</xdr:col>
      <xdr:colOff>63500</xdr:colOff>
      <xdr:row>82</xdr:row>
      <xdr:rowOff>125730</xdr:rowOff>
    </xdr:to>
    <xdr:cxnSp macro="">
      <xdr:nvCxnSpPr>
        <xdr:cNvPr id="305" name="直線コネクタ 304">
          <a:extLst>
            <a:ext uri="{FF2B5EF4-FFF2-40B4-BE49-F238E27FC236}">
              <a16:creationId xmlns:a16="http://schemas.microsoft.com/office/drawing/2014/main" id="{AEEE0761-6A92-469E-AB89-2D90EFC148CD}"/>
            </a:ext>
          </a:extLst>
        </xdr:cNvPr>
        <xdr:cNvCxnSpPr/>
      </xdr:nvCxnSpPr>
      <xdr:spPr>
        <a:xfrm>
          <a:off x="3355340" y="13868400"/>
          <a:ext cx="7315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306" name="楕円 305">
          <a:extLst>
            <a:ext uri="{FF2B5EF4-FFF2-40B4-BE49-F238E27FC236}">
              <a16:creationId xmlns:a16="http://schemas.microsoft.com/office/drawing/2014/main" id="{85E46374-1250-42A8-BAB9-C654EADCF785}"/>
            </a:ext>
          </a:extLst>
        </xdr:cNvPr>
        <xdr:cNvSpPr/>
      </xdr:nvSpPr>
      <xdr:spPr>
        <a:xfrm>
          <a:off x="25146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83820</xdr:rowOff>
    </xdr:from>
    <xdr:to>
      <xdr:col>19</xdr:col>
      <xdr:colOff>177800</xdr:colOff>
      <xdr:row>82</xdr:row>
      <xdr:rowOff>121920</xdr:rowOff>
    </xdr:to>
    <xdr:cxnSp macro="">
      <xdr:nvCxnSpPr>
        <xdr:cNvPr id="307" name="直線コネクタ 306">
          <a:extLst>
            <a:ext uri="{FF2B5EF4-FFF2-40B4-BE49-F238E27FC236}">
              <a16:creationId xmlns:a16="http://schemas.microsoft.com/office/drawing/2014/main" id="{BC8D26DC-77C1-4767-8576-28F784F92FC7}"/>
            </a:ext>
          </a:extLst>
        </xdr:cNvPr>
        <xdr:cNvCxnSpPr/>
      </xdr:nvCxnSpPr>
      <xdr:spPr>
        <a:xfrm>
          <a:off x="2565400" y="13830300"/>
          <a:ext cx="78994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160655</xdr:rowOff>
    </xdr:from>
    <xdr:to>
      <xdr:col>10</xdr:col>
      <xdr:colOff>165100</xdr:colOff>
      <xdr:row>82</xdr:row>
      <xdr:rowOff>90805</xdr:rowOff>
    </xdr:to>
    <xdr:sp macro="" textlink="">
      <xdr:nvSpPr>
        <xdr:cNvPr id="308" name="楕円 307">
          <a:extLst>
            <a:ext uri="{FF2B5EF4-FFF2-40B4-BE49-F238E27FC236}">
              <a16:creationId xmlns:a16="http://schemas.microsoft.com/office/drawing/2014/main" id="{20FD73C8-6237-4FEB-AF8A-2D9ED34CA605}"/>
            </a:ext>
          </a:extLst>
        </xdr:cNvPr>
        <xdr:cNvSpPr/>
      </xdr:nvSpPr>
      <xdr:spPr>
        <a:xfrm>
          <a:off x="1739900" y="13739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40640</xdr:rowOff>
    </xdr:from>
    <xdr:to>
      <xdr:col>15</xdr:col>
      <xdr:colOff>50800</xdr:colOff>
      <xdr:row>82</xdr:row>
      <xdr:rowOff>83820</xdr:rowOff>
    </xdr:to>
    <xdr:cxnSp macro="">
      <xdr:nvCxnSpPr>
        <xdr:cNvPr id="309" name="直線コネクタ 308">
          <a:extLst>
            <a:ext uri="{FF2B5EF4-FFF2-40B4-BE49-F238E27FC236}">
              <a16:creationId xmlns:a16="http://schemas.microsoft.com/office/drawing/2014/main" id="{5C6DFFAE-4BA6-4EBC-A7B0-B66333CAAD52}"/>
            </a:ext>
          </a:extLst>
        </xdr:cNvPr>
        <xdr:cNvCxnSpPr/>
      </xdr:nvCxnSpPr>
      <xdr:spPr>
        <a:xfrm>
          <a:off x="1790700" y="13787120"/>
          <a:ext cx="7747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120650</xdr:rowOff>
    </xdr:from>
    <xdr:to>
      <xdr:col>6</xdr:col>
      <xdr:colOff>38100</xdr:colOff>
      <xdr:row>82</xdr:row>
      <xdr:rowOff>50800</xdr:rowOff>
    </xdr:to>
    <xdr:sp macro="" textlink="">
      <xdr:nvSpPr>
        <xdr:cNvPr id="310" name="楕円 309">
          <a:extLst>
            <a:ext uri="{FF2B5EF4-FFF2-40B4-BE49-F238E27FC236}">
              <a16:creationId xmlns:a16="http://schemas.microsoft.com/office/drawing/2014/main" id="{350AAFB1-EBA3-48E1-85D4-48545AD00D3E}"/>
            </a:ext>
          </a:extLst>
        </xdr:cNvPr>
        <xdr:cNvSpPr/>
      </xdr:nvSpPr>
      <xdr:spPr>
        <a:xfrm>
          <a:off x="965200" y="136994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0</xdr:rowOff>
    </xdr:from>
    <xdr:to>
      <xdr:col>10</xdr:col>
      <xdr:colOff>114300</xdr:colOff>
      <xdr:row>82</xdr:row>
      <xdr:rowOff>40640</xdr:rowOff>
    </xdr:to>
    <xdr:cxnSp macro="">
      <xdr:nvCxnSpPr>
        <xdr:cNvPr id="311" name="直線コネクタ 310">
          <a:extLst>
            <a:ext uri="{FF2B5EF4-FFF2-40B4-BE49-F238E27FC236}">
              <a16:creationId xmlns:a16="http://schemas.microsoft.com/office/drawing/2014/main" id="{6D01C85F-E039-4D46-B69D-3B057E5C4623}"/>
            </a:ext>
          </a:extLst>
        </xdr:cNvPr>
        <xdr:cNvCxnSpPr/>
      </xdr:nvCxnSpPr>
      <xdr:spPr>
        <a:xfrm>
          <a:off x="1008380" y="13746480"/>
          <a:ext cx="78232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40640</xdr:rowOff>
    </xdr:from>
    <xdr:ext cx="405130" cy="257175"/>
    <xdr:sp macro="" textlink="">
      <xdr:nvSpPr>
        <xdr:cNvPr id="312" name="n_1aveValue【福祉施設】&#10;有形固定資産減価償却率">
          <a:extLst>
            <a:ext uri="{FF2B5EF4-FFF2-40B4-BE49-F238E27FC236}">
              <a16:creationId xmlns:a16="http://schemas.microsoft.com/office/drawing/2014/main" id="{6DFCE746-AC56-41A9-A525-6F014996D9E8}"/>
            </a:ext>
          </a:extLst>
        </xdr:cNvPr>
        <xdr:cNvSpPr txBox="1"/>
      </xdr:nvSpPr>
      <xdr:spPr>
        <a:xfrm>
          <a:off x="3170555" y="134518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27305</xdr:rowOff>
    </xdr:from>
    <xdr:ext cx="403225" cy="259080"/>
    <xdr:sp macro="" textlink="">
      <xdr:nvSpPr>
        <xdr:cNvPr id="313" name="n_2aveValue【福祉施設】&#10;有形固定資産減価償却率">
          <a:extLst>
            <a:ext uri="{FF2B5EF4-FFF2-40B4-BE49-F238E27FC236}">
              <a16:creationId xmlns:a16="http://schemas.microsoft.com/office/drawing/2014/main" id="{5490A813-E810-4DFC-934E-E2E3C9A08274}"/>
            </a:ext>
          </a:extLst>
        </xdr:cNvPr>
        <xdr:cNvSpPr txBox="1"/>
      </xdr:nvSpPr>
      <xdr:spPr>
        <a:xfrm>
          <a:off x="2385695" y="134385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79</xdr:row>
      <xdr:rowOff>137795</xdr:rowOff>
    </xdr:from>
    <xdr:ext cx="403225" cy="259080"/>
    <xdr:sp macro="" textlink="">
      <xdr:nvSpPr>
        <xdr:cNvPr id="314" name="n_3aveValue【福祉施設】&#10;有形固定資産減価償却率">
          <a:extLst>
            <a:ext uri="{FF2B5EF4-FFF2-40B4-BE49-F238E27FC236}">
              <a16:creationId xmlns:a16="http://schemas.microsoft.com/office/drawing/2014/main" id="{5AD60687-34E9-41ED-B7E4-4E32329D0C69}"/>
            </a:ext>
          </a:extLst>
        </xdr:cNvPr>
        <xdr:cNvSpPr txBox="1"/>
      </xdr:nvSpPr>
      <xdr:spPr>
        <a:xfrm>
          <a:off x="1610995" y="133813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118745</xdr:rowOff>
    </xdr:from>
    <xdr:ext cx="403225" cy="259080"/>
    <xdr:sp macro="" textlink="">
      <xdr:nvSpPr>
        <xdr:cNvPr id="315" name="n_4aveValue【福祉施設】&#10;有形固定資産減価償却率">
          <a:extLst>
            <a:ext uri="{FF2B5EF4-FFF2-40B4-BE49-F238E27FC236}">
              <a16:creationId xmlns:a16="http://schemas.microsoft.com/office/drawing/2014/main" id="{740E7C55-CED2-46A9-A048-85B86F8FB125}"/>
            </a:ext>
          </a:extLst>
        </xdr:cNvPr>
        <xdr:cNvSpPr txBox="1"/>
      </xdr:nvSpPr>
      <xdr:spPr>
        <a:xfrm>
          <a:off x="836295" y="133623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82</xdr:row>
      <xdr:rowOff>163830</xdr:rowOff>
    </xdr:from>
    <xdr:ext cx="405130" cy="259080"/>
    <xdr:sp macro="" textlink="">
      <xdr:nvSpPr>
        <xdr:cNvPr id="316" name="n_1mainValue【福祉施設】&#10;有形固定資産減価償却率">
          <a:extLst>
            <a:ext uri="{FF2B5EF4-FFF2-40B4-BE49-F238E27FC236}">
              <a16:creationId xmlns:a16="http://schemas.microsoft.com/office/drawing/2014/main" id="{1824CEEE-2E3A-492E-9D70-A3B69E9BA653}"/>
            </a:ext>
          </a:extLst>
        </xdr:cNvPr>
        <xdr:cNvSpPr txBox="1"/>
      </xdr:nvSpPr>
      <xdr:spPr>
        <a:xfrm>
          <a:off x="3170555" y="13910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82</xdr:row>
      <xdr:rowOff>125730</xdr:rowOff>
    </xdr:from>
    <xdr:ext cx="403225" cy="259080"/>
    <xdr:sp macro="" textlink="">
      <xdr:nvSpPr>
        <xdr:cNvPr id="317" name="n_2mainValue【福祉施設】&#10;有形固定資産減価償却率">
          <a:extLst>
            <a:ext uri="{FF2B5EF4-FFF2-40B4-BE49-F238E27FC236}">
              <a16:creationId xmlns:a16="http://schemas.microsoft.com/office/drawing/2014/main" id="{F4EE3A8F-7487-4C00-92DA-7B5595B54FDF}"/>
            </a:ext>
          </a:extLst>
        </xdr:cNvPr>
        <xdr:cNvSpPr txBox="1"/>
      </xdr:nvSpPr>
      <xdr:spPr>
        <a:xfrm>
          <a:off x="2385695" y="13872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82</xdr:row>
      <xdr:rowOff>81915</xdr:rowOff>
    </xdr:from>
    <xdr:ext cx="403225" cy="259080"/>
    <xdr:sp macro="" textlink="">
      <xdr:nvSpPr>
        <xdr:cNvPr id="318" name="n_3mainValue【福祉施設】&#10;有形固定資産減価償却率">
          <a:extLst>
            <a:ext uri="{FF2B5EF4-FFF2-40B4-BE49-F238E27FC236}">
              <a16:creationId xmlns:a16="http://schemas.microsoft.com/office/drawing/2014/main" id="{8F8ADCF0-CCA3-46E6-9162-B1CAF12682E0}"/>
            </a:ext>
          </a:extLst>
        </xdr:cNvPr>
        <xdr:cNvSpPr txBox="1"/>
      </xdr:nvSpPr>
      <xdr:spPr>
        <a:xfrm>
          <a:off x="1610995" y="138283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82</xdr:row>
      <xdr:rowOff>41910</xdr:rowOff>
    </xdr:from>
    <xdr:ext cx="403225" cy="257175"/>
    <xdr:sp macro="" textlink="">
      <xdr:nvSpPr>
        <xdr:cNvPr id="319" name="n_4mainValue【福祉施設】&#10;有形固定資産減価償却率">
          <a:extLst>
            <a:ext uri="{FF2B5EF4-FFF2-40B4-BE49-F238E27FC236}">
              <a16:creationId xmlns:a16="http://schemas.microsoft.com/office/drawing/2014/main" id="{7A3125D1-FB0B-43B7-8C54-3218171B39B4}"/>
            </a:ext>
          </a:extLst>
        </xdr:cNvPr>
        <xdr:cNvSpPr txBox="1"/>
      </xdr:nvSpPr>
      <xdr:spPr>
        <a:xfrm>
          <a:off x="836295" y="137883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7F085701-EDA9-4F2C-812C-182858F06675}"/>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9AA07CBE-4F4A-4F02-9220-BB2B49A6292D}"/>
            </a:ext>
          </a:extLst>
        </xdr:cNvPr>
        <xdr:cNvSpPr/>
      </xdr:nvSpPr>
      <xdr:spPr>
        <a:xfrm>
          <a:off x="593090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81AA3A35-5BAC-4EBB-9F4B-1DD029F40A08}"/>
            </a:ext>
          </a:extLst>
        </xdr:cNvPr>
        <xdr:cNvSpPr/>
      </xdr:nvSpPr>
      <xdr:spPr>
        <a:xfrm>
          <a:off x="593090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865C3578-0C37-4FA9-917D-2E2082794199}"/>
            </a:ext>
          </a:extLst>
        </xdr:cNvPr>
        <xdr:cNvSpPr/>
      </xdr:nvSpPr>
      <xdr:spPr>
        <a:xfrm>
          <a:off x="683260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3C6BD7B4-FC91-4FD7-9F2F-AE67C4DE772F}"/>
            </a:ext>
          </a:extLst>
        </xdr:cNvPr>
        <xdr:cNvSpPr/>
      </xdr:nvSpPr>
      <xdr:spPr>
        <a:xfrm>
          <a:off x="683260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E6BFC068-2E47-4D2C-8669-8E5C2D6C5DF6}"/>
            </a:ext>
          </a:extLst>
        </xdr:cNvPr>
        <xdr:cNvSpPr/>
      </xdr:nvSpPr>
      <xdr:spPr>
        <a:xfrm>
          <a:off x="783844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82168EBE-303F-4FD6-A612-C22906142A2F}"/>
            </a:ext>
          </a:extLst>
        </xdr:cNvPr>
        <xdr:cNvSpPr/>
      </xdr:nvSpPr>
      <xdr:spPr>
        <a:xfrm>
          <a:off x="783844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DE2B7254-1CCC-473F-88D2-B096BD808D4F}"/>
            </a:ext>
          </a:extLst>
        </xdr:cNvPr>
        <xdr:cNvSpPr/>
      </xdr:nvSpPr>
      <xdr:spPr>
        <a:xfrm>
          <a:off x="5826760" y="12668250"/>
          <a:ext cx="41529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28" name="テキスト ボックス 327">
          <a:extLst>
            <a:ext uri="{FF2B5EF4-FFF2-40B4-BE49-F238E27FC236}">
              <a16:creationId xmlns:a16="http://schemas.microsoft.com/office/drawing/2014/main" id="{6664B629-937C-4488-BC3D-B0FA6F1D853E}"/>
            </a:ext>
          </a:extLst>
        </xdr:cNvPr>
        <xdr:cNvSpPr txBox="1"/>
      </xdr:nvSpPr>
      <xdr:spPr>
        <a:xfrm>
          <a:off x="5788660" y="1248156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DA99BF1C-D3DF-4030-A244-B86049A5DC10}"/>
            </a:ext>
          </a:extLst>
        </xdr:cNvPr>
        <xdr:cNvCxnSpPr/>
      </xdr:nvCxnSpPr>
      <xdr:spPr>
        <a:xfrm>
          <a:off x="5826760" y="1490472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4F1CD6E1-FF3B-4C36-A37D-F10B72EED7DC}"/>
            </a:ext>
          </a:extLst>
        </xdr:cNvPr>
        <xdr:cNvCxnSpPr/>
      </xdr:nvCxnSpPr>
      <xdr:spPr>
        <a:xfrm>
          <a:off x="5826760" y="1445514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5455" cy="259080"/>
    <xdr:sp macro="" textlink="">
      <xdr:nvSpPr>
        <xdr:cNvPr id="331" name="テキスト ボックス 330">
          <a:extLst>
            <a:ext uri="{FF2B5EF4-FFF2-40B4-BE49-F238E27FC236}">
              <a16:creationId xmlns:a16="http://schemas.microsoft.com/office/drawing/2014/main" id="{788FEACC-F88E-4332-AA68-762AB126DDD3}"/>
            </a:ext>
          </a:extLst>
        </xdr:cNvPr>
        <xdr:cNvSpPr txBox="1"/>
      </xdr:nvSpPr>
      <xdr:spPr>
        <a:xfrm>
          <a:off x="5405120" y="143167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2C04A3F0-668E-4992-AE39-E9BE7F9DD7CC}"/>
            </a:ext>
          </a:extLst>
        </xdr:cNvPr>
        <xdr:cNvCxnSpPr/>
      </xdr:nvCxnSpPr>
      <xdr:spPr>
        <a:xfrm>
          <a:off x="5826760" y="1400937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5455" cy="259080"/>
    <xdr:sp macro="" textlink="">
      <xdr:nvSpPr>
        <xdr:cNvPr id="333" name="テキスト ボックス 332">
          <a:extLst>
            <a:ext uri="{FF2B5EF4-FFF2-40B4-BE49-F238E27FC236}">
              <a16:creationId xmlns:a16="http://schemas.microsoft.com/office/drawing/2014/main" id="{2C1F7762-B1CF-450A-9A55-F834D40BEA3D}"/>
            </a:ext>
          </a:extLst>
        </xdr:cNvPr>
        <xdr:cNvSpPr txBox="1"/>
      </xdr:nvSpPr>
      <xdr:spPr>
        <a:xfrm>
          <a:off x="5405120" y="138709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D9960077-FE23-4A8C-BE55-00DB2789FFD9}"/>
            </a:ext>
          </a:extLst>
        </xdr:cNvPr>
        <xdr:cNvCxnSpPr/>
      </xdr:nvCxnSpPr>
      <xdr:spPr>
        <a:xfrm>
          <a:off x="5826760" y="1356360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5455" cy="259080"/>
    <xdr:sp macro="" textlink="">
      <xdr:nvSpPr>
        <xdr:cNvPr id="335" name="テキスト ボックス 334">
          <a:extLst>
            <a:ext uri="{FF2B5EF4-FFF2-40B4-BE49-F238E27FC236}">
              <a16:creationId xmlns:a16="http://schemas.microsoft.com/office/drawing/2014/main" id="{67F244CB-0742-4394-ABCB-4D5C97135559}"/>
            </a:ext>
          </a:extLst>
        </xdr:cNvPr>
        <xdr:cNvSpPr txBox="1"/>
      </xdr:nvSpPr>
      <xdr:spPr>
        <a:xfrm>
          <a:off x="5405120" y="13421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A9A6CD50-C782-4D10-B424-5C379206AC51}"/>
            </a:ext>
          </a:extLst>
        </xdr:cNvPr>
        <xdr:cNvCxnSpPr/>
      </xdr:nvCxnSpPr>
      <xdr:spPr>
        <a:xfrm>
          <a:off x="5826760" y="1311402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5455" cy="259080"/>
    <xdr:sp macro="" textlink="">
      <xdr:nvSpPr>
        <xdr:cNvPr id="337" name="テキスト ボックス 336">
          <a:extLst>
            <a:ext uri="{FF2B5EF4-FFF2-40B4-BE49-F238E27FC236}">
              <a16:creationId xmlns:a16="http://schemas.microsoft.com/office/drawing/2014/main" id="{677515EC-CBFE-4880-9A7C-AECB81BD5965}"/>
            </a:ext>
          </a:extLst>
        </xdr:cNvPr>
        <xdr:cNvSpPr txBox="1"/>
      </xdr:nvSpPr>
      <xdr:spPr>
        <a:xfrm>
          <a:off x="5405120" y="129755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C6A6AB88-0386-41FC-B997-F35FB713B345}"/>
            </a:ext>
          </a:extLst>
        </xdr:cNvPr>
        <xdr:cNvCxnSpPr/>
      </xdr:nvCxnSpPr>
      <xdr:spPr>
        <a:xfrm>
          <a:off x="5826760" y="1266825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39" name="テキスト ボックス 338">
          <a:extLst>
            <a:ext uri="{FF2B5EF4-FFF2-40B4-BE49-F238E27FC236}">
              <a16:creationId xmlns:a16="http://schemas.microsoft.com/office/drawing/2014/main" id="{627FA5BF-E9A3-4043-A53C-B39C7AC28ED2}"/>
            </a:ext>
          </a:extLst>
        </xdr:cNvPr>
        <xdr:cNvSpPr txBox="1"/>
      </xdr:nvSpPr>
      <xdr:spPr>
        <a:xfrm>
          <a:off x="5405120" y="125298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E3B7AE07-6A03-4755-9301-7FB0E112843C}"/>
            </a:ext>
          </a:extLst>
        </xdr:cNvPr>
        <xdr:cNvSpPr/>
      </xdr:nvSpPr>
      <xdr:spPr>
        <a:xfrm>
          <a:off x="5826760" y="12668250"/>
          <a:ext cx="41529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170815</xdr:rowOff>
    </xdr:from>
    <xdr:to>
      <xdr:col>54</xdr:col>
      <xdr:colOff>189865</xdr:colOff>
      <xdr:row>86</xdr:row>
      <xdr:rowOff>36830</xdr:rowOff>
    </xdr:to>
    <xdr:cxnSp macro="">
      <xdr:nvCxnSpPr>
        <xdr:cNvPr id="341" name="直線コネクタ 340">
          <a:extLst>
            <a:ext uri="{FF2B5EF4-FFF2-40B4-BE49-F238E27FC236}">
              <a16:creationId xmlns:a16="http://schemas.microsoft.com/office/drawing/2014/main" id="{807D6BB2-3A27-4B51-AF6F-9621F71E49A8}"/>
            </a:ext>
          </a:extLst>
        </xdr:cNvPr>
        <xdr:cNvCxnSpPr/>
      </xdr:nvCxnSpPr>
      <xdr:spPr>
        <a:xfrm flipV="1">
          <a:off x="9219565" y="13414375"/>
          <a:ext cx="0" cy="1039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40640</xdr:rowOff>
    </xdr:from>
    <xdr:ext cx="469900" cy="257175"/>
    <xdr:sp macro="" textlink="">
      <xdr:nvSpPr>
        <xdr:cNvPr id="342" name="【福祉施設】&#10;一人当たり面積最小値テキスト">
          <a:extLst>
            <a:ext uri="{FF2B5EF4-FFF2-40B4-BE49-F238E27FC236}">
              <a16:creationId xmlns:a16="http://schemas.microsoft.com/office/drawing/2014/main" id="{C81086DD-6EA3-46CD-A778-FA54DB3D9F2D}"/>
            </a:ext>
          </a:extLst>
        </xdr:cNvPr>
        <xdr:cNvSpPr txBox="1"/>
      </xdr:nvSpPr>
      <xdr:spPr>
        <a:xfrm>
          <a:off x="9258300" y="144576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36830</xdr:rowOff>
    </xdr:from>
    <xdr:to>
      <xdr:col>55</xdr:col>
      <xdr:colOff>88900</xdr:colOff>
      <xdr:row>86</xdr:row>
      <xdr:rowOff>36830</xdr:rowOff>
    </xdr:to>
    <xdr:cxnSp macro="">
      <xdr:nvCxnSpPr>
        <xdr:cNvPr id="343" name="直線コネクタ 342">
          <a:extLst>
            <a:ext uri="{FF2B5EF4-FFF2-40B4-BE49-F238E27FC236}">
              <a16:creationId xmlns:a16="http://schemas.microsoft.com/office/drawing/2014/main" id="{7D9C485B-3B2E-40DC-A15C-793133A0852F}"/>
            </a:ext>
          </a:extLst>
        </xdr:cNvPr>
        <xdr:cNvCxnSpPr/>
      </xdr:nvCxnSpPr>
      <xdr:spPr>
        <a:xfrm>
          <a:off x="9154160" y="1445387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117475</xdr:rowOff>
    </xdr:from>
    <xdr:ext cx="469900" cy="259080"/>
    <xdr:sp macro="" textlink="">
      <xdr:nvSpPr>
        <xdr:cNvPr id="344" name="【福祉施設】&#10;一人当たり面積最大値テキスト">
          <a:extLst>
            <a:ext uri="{FF2B5EF4-FFF2-40B4-BE49-F238E27FC236}">
              <a16:creationId xmlns:a16="http://schemas.microsoft.com/office/drawing/2014/main" id="{1ECC0085-3E7A-4564-BD12-3382470DE847}"/>
            </a:ext>
          </a:extLst>
        </xdr:cNvPr>
        <xdr:cNvSpPr txBox="1"/>
      </xdr:nvSpPr>
      <xdr:spPr>
        <a:xfrm>
          <a:off x="9258300" y="13193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2.335</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170815</xdr:rowOff>
    </xdr:from>
    <xdr:to>
      <xdr:col>55</xdr:col>
      <xdr:colOff>88900</xdr:colOff>
      <xdr:row>79</xdr:row>
      <xdr:rowOff>170815</xdr:rowOff>
    </xdr:to>
    <xdr:cxnSp macro="">
      <xdr:nvCxnSpPr>
        <xdr:cNvPr id="345" name="直線コネクタ 344">
          <a:extLst>
            <a:ext uri="{FF2B5EF4-FFF2-40B4-BE49-F238E27FC236}">
              <a16:creationId xmlns:a16="http://schemas.microsoft.com/office/drawing/2014/main" id="{B4823379-DB3D-4ABE-A62C-17D60F3EB08C}"/>
            </a:ext>
          </a:extLst>
        </xdr:cNvPr>
        <xdr:cNvCxnSpPr/>
      </xdr:nvCxnSpPr>
      <xdr:spPr>
        <a:xfrm>
          <a:off x="9154160" y="1341437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95885</xdr:rowOff>
    </xdr:from>
    <xdr:ext cx="469900" cy="259080"/>
    <xdr:sp macro="" textlink="">
      <xdr:nvSpPr>
        <xdr:cNvPr id="346" name="【福祉施設】&#10;一人当たり面積平均値テキスト">
          <a:extLst>
            <a:ext uri="{FF2B5EF4-FFF2-40B4-BE49-F238E27FC236}">
              <a16:creationId xmlns:a16="http://schemas.microsoft.com/office/drawing/2014/main" id="{F8A234B6-B414-4FDA-92AA-EDC6C800BC73}"/>
            </a:ext>
          </a:extLst>
        </xdr:cNvPr>
        <xdr:cNvSpPr txBox="1"/>
      </xdr:nvSpPr>
      <xdr:spPr>
        <a:xfrm>
          <a:off x="9258300" y="141776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73025</xdr:rowOff>
    </xdr:from>
    <xdr:to>
      <xdr:col>55</xdr:col>
      <xdr:colOff>50800</xdr:colOff>
      <xdr:row>86</xdr:row>
      <xdr:rowOff>3175</xdr:rowOff>
    </xdr:to>
    <xdr:sp macro="" textlink="">
      <xdr:nvSpPr>
        <xdr:cNvPr id="347" name="フローチャート: 判断 346">
          <a:extLst>
            <a:ext uri="{FF2B5EF4-FFF2-40B4-BE49-F238E27FC236}">
              <a16:creationId xmlns:a16="http://schemas.microsoft.com/office/drawing/2014/main" id="{77F83898-EC1C-4AC5-B606-D12277688520}"/>
            </a:ext>
          </a:extLst>
        </xdr:cNvPr>
        <xdr:cNvSpPr/>
      </xdr:nvSpPr>
      <xdr:spPr>
        <a:xfrm>
          <a:off x="9192260" y="143224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a:extLst>
            <a:ext uri="{FF2B5EF4-FFF2-40B4-BE49-F238E27FC236}">
              <a16:creationId xmlns:a16="http://schemas.microsoft.com/office/drawing/2014/main" id="{86B6FC5A-8064-4427-B91D-1400AAAAB7E6}"/>
            </a:ext>
          </a:extLst>
        </xdr:cNvPr>
        <xdr:cNvSpPr/>
      </xdr:nvSpPr>
      <xdr:spPr>
        <a:xfrm>
          <a:off x="8445500" y="14339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99060</xdr:rowOff>
    </xdr:from>
    <xdr:to>
      <xdr:col>46</xdr:col>
      <xdr:colOff>38100</xdr:colOff>
      <xdr:row>86</xdr:row>
      <xdr:rowOff>29210</xdr:rowOff>
    </xdr:to>
    <xdr:sp macro="" textlink="">
      <xdr:nvSpPr>
        <xdr:cNvPr id="349" name="フローチャート: 判断 348">
          <a:extLst>
            <a:ext uri="{FF2B5EF4-FFF2-40B4-BE49-F238E27FC236}">
              <a16:creationId xmlns:a16="http://schemas.microsoft.com/office/drawing/2014/main" id="{38131588-2AE9-42A7-998E-403C7681451F}"/>
            </a:ext>
          </a:extLst>
        </xdr:cNvPr>
        <xdr:cNvSpPr/>
      </xdr:nvSpPr>
      <xdr:spPr>
        <a:xfrm>
          <a:off x="7670800" y="14348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96520</xdr:rowOff>
    </xdr:from>
    <xdr:to>
      <xdr:col>41</xdr:col>
      <xdr:colOff>101600</xdr:colOff>
      <xdr:row>86</xdr:row>
      <xdr:rowOff>26670</xdr:rowOff>
    </xdr:to>
    <xdr:sp macro="" textlink="">
      <xdr:nvSpPr>
        <xdr:cNvPr id="350" name="フローチャート: 判断 349">
          <a:extLst>
            <a:ext uri="{FF2B5EF4-FFF2-40B4-BE49-F238E27FC236}">
              <a16:creationId xmlns:a16="http://schemas.microsoft.com/office/drawing/2014/main" id="{5732CEA7-042D-4B68-9302-C396A25D4D67}"/>
            </a:ext>
          </a:extLst>
        </xdr:cNvPr>
        <xdr:cNvSpPr/>
      </xdr:nvSpPr>
      <xdr:spPr>
        <a:xfrm>
          <a:off x="6873240" y="14345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83820</xdr:rowOff>
    </xdr:from>
    <xdr:to>
      <xdr:col>36</xdr:col>
      <xdr:colOff>165100</xdr:colOff>
      <xdr:row>86</xdr:row>
      <xdr:rowOff>13970</xdr:rowOff>
    </xdr:to>
    <xdr:sp macro="" textlink="">
      <xdr:nvSpPr>
        <xdr:cNvPr id="351" name="フローチャート: 判断 350">
          <a:extLst>
            <a:ext uri="{FF2B5EF4-FFF2-40B4-BE49-F238E27FC236}">
              <a16:creationId xmlns:a16="http://schemas.microsoft.com/office/drawing/2014/main" id="{54329C24-8155-4A3C-AD2C-98CFD7D84DE6}"/>
            </a:ext>
          </a:extLst>
        </xdr:cNvPr>
        <xdr:cNvSpPr/>
      </xdr:nvSpPr>
      <xdr:spPr>
        <a:xfrm>
          <a:off x="6098540" y="14333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2" name="テキスト ボックス 351">
          <a:extLst>
            <a:ext uri="{FF2B5EF4-FFF2-40B4-BE49-F238E27FC236}">
              <a16:creationId xmlns:a16="http://schemas.microsoft.com/office/drawing/2014/main" id="{72D43013-E748-4A39-A1B2-EA0A18523D09}"/>
            </a:ext>
          </a:extLst>
        </xdr:cNvPr>
        <xdr:cNvSpPr txBox="1"/>
      </xdr:nvSpPr>
      <xdr:spPr>
        <a:xfrm>
          <a:off x="905256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3" name="テキスト ボックス 352">
          <a:extLst>
            <a:ext uri="{FF2B5EF4-FFF2-40B4-BE49-F238E27FC236}">
              <a16:creationId xmlns:a16="http://schemas.microsoft.com/office/drawing/2014/main" id="{E65EEA03-850A-4EAA-890B-4EA0FFE3AEE5}"/>
            </a:ext>
          </a:extLst>
        </xdr:cNvPr>
        <xdr:cNvSpPr txBox="1"/>
      </xdr:nvSpPr>
      <xdr:spPr>
        <a:xfrm>
          <a:off x="832866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4" name="テキスト ボックス 353">
          <a:extLst>
            <a:ext uri="{FF2B5EF4-FFF2-40B4-BE49-F238E27FC236}">
              <a16:creationId xmlns:a16="http://schemas.microsoft.com/office/drawing/2014/main" id="{65113B3B-F212-4207-8409-4E266FA4CEFA}"/>
            </a:ext>
          </a:extLst>
        </xdr:cNvPr>
        <xdr:cNvSpPr txBox="1"/>
      </xdr:nvSpPr>
      <xdr:spPr>
        <a:xfrm>
          <a:off x="754634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5" name="テキスト ボックス 354">
          <a:extLst>
            <a:ext uri="{FF2B5EF4-FFF2-40B4-BE49-F238E27FC236}">
              <a16:creationId xmlns:a16="http://schemas.microsoft.com/office/drawing/2014/main" id="{A2FC43FC-DA62-452F-AB08-FC9AB8CD8A8A}"/>
            </a:ext>
          </a:extLst>
        </xdr:cNvPr>
        <xdr:cNvSpPr txBox="1"/>
      </xdr:nvSpPr>
      <xdr:spPr>
        <a:xfrm>
          <a:off x="675640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171F0CFE-D0BF-42E0-BD55-E07966685A88}"/>
            </a:ext>
          </a:extLst>
        </xdr:cNvPr>
        <xdr:cNvSpPr txBox="1"/>
      </xdr:nvSpPr>
      <xdr:spPr>
        <a:xfrm>
          <a:off x="598170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113665</xdr:rowOff>
    </xdr:from>
    <xdr:to>
      <xdr:col>55</xdr:col>
      <xdr:colOff>50800</xdr:colOff>
      <xdr:row>86</xdr:row>
      <xdr:rowOff>43815</xdr:rowOff>
    </xdr:to>
    <xdr:sp macro="" textlink="">
      <xdr:nvSpPr>
        <xdr:cNvPr id="357" name="楕円 356">
          <a:extLst>
            <a:ext uri="{FF2B5EF4-FFF2-40B4-BE49-F238E27FC236}">
              <a16:creationId xmlns:a16="http://schemas.microsoft.com/office/drawing/2014/main" id="{3B611C56-6BAC-4B8A-AF53-2DE3DDB098A7}"/>
            </a:ext>
          </a:extLst>
        </xdr:cNvPr>
        <xdr:cNvSpPr/>
      </xdr:nvSpPr>
      <xdr:spPr>
        <a:xfrm>
          <a:off x="9192260" y="143630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52070</xdr:rowOff>
    </xdr:from>
    <xdr:ext cx="469900" cy="257175"/>
    <xdr:sp macro="" textlink="">
      <xdr:nvSpPr>
        <xdr:cNvPr id="358" name="【福祉施設】&#10;一人当たり面積該当値テキスト">
          <a:extLst>
            <a:ext uri="{FF2B5EF4-FFF2-40B4-BE49-F238E27FC236}">
              <a16:creationId xmlns:a16="http://schemas.microsoft.com/office/drawing/2014/main" id="{3F44C43D-5C9C-4268-898D-260F5111D3D7}"/>
            </a:ext>
          </a:extLst>
        </xdr:cNvPr>
        <xdr:cNvSpPr txBox="1"/>
      </xdr:nvSpPr>
      <xdr:spPr>
        <a:xfrm>
          <a:off x="9258300" y="143014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109220</xdr:rowOff>
    </xdr:from>
    <xdr:to>
      <xdr:col>50</xdr:col>
      <xdr:colOff>165100</xdr:colOff>
      <xdr:row>86</xdr:row>
      <xdr:rowOff>39370</xdr:rowOff>
    </xdr:to>
    <xdr:sp macro="" textlink="">
      <xdr:nvSpPr>
        <xdr:cNvPr id="359" name="楕円 358">
          <a:extLst>
            <a:ext uri="{FF2B5EF4-FFF2-40B4-BE49-F238E27FC236}">
              <a16:creationId xmlns:a16="http://schemas.microsoft.com/office/drawing/2014/main" id="{C57CE167-B7F2-41A1-9A7B-B852FF40471A}"/>
            </a:ext>
          </a:extLst>
        </xdr:cNvPr>
        <xdr:cNvSpPr/>
      </xdr:nvSpPr>
      <xdr:spPr>
        <a:xfrm>
          <a:off x="8445500" y="14358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160020</xdr:rowOff>
    </xdr:from>
    <xdr:to>
      <xdr:col>55</xdr:col>
      <xdr:colOff>0</xdr:colOff>
      <xdr:row>85</xdr:row>
      <xdr:rowOff>164465</xdr:rowOff>
    </xdr:to>
    <xdr:cxnSp macro="">
      <xdr:nvCxnSpPr>
        <xdr:cNvPr id="360" name="直線コネクタ 359">
          <a:extLst>
            <a:ext uri="{FF2B5EF4-FFF2-40B4-BE49-F238E27FC236}">
              <a16:creationId xmlns:a16="http://schemas.microsoft.com/office/drawing/2014/main" id="{A05EB699-E004-47FB-89CA-C1A753A5309B}"/>
            </a:ext>
          </a:extLst>
        </xdr:cNvPr>
        <xdr:cNvCxnSpPr/>
      </xdr:nvCxnSpPr>
      <xdr:spPr>
        <a:xfrm>
          <a:off x="8496300" y="14409420"/>
          <a:ext cx="7239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109220</xdr:rowOff>
    </xdr:from>
    <xdr:to>
      <xdr:col>46</xdr:col>
      <xdr:colOff>38100</xdr:colOff>
      <xdr:row>86</xdr:row>
      <xdr:rowOff>39370</xdr:rowOff>
    </xdr:to>
    <xdr:sp macro="" textlink="">
      <xdr:nvSpPr>
        <xdr:cNvPr id="361" name="楕円 360">
          <a:extLst>
            <a:ext uri="{FF2B5EF4-FFF2-40B4-BE49-F238E27FC236}">
              <a16:creationId xmlns:a16="http://schemas.microsoft.com/office/drawing/2014/main" id="{D2FDC092-4AAF-451C-A083-6B659BB5FA3A}"/>
            </a:ext>
          </a:extLst>
        </xdr:cNvPr>
        <xdr:cNvSpPr/>
      </xdr:nvSpPr>
      <xdr:spPr>
        <a:xfrm>
          <a:off x="7670800" y="143586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160020</xdr:rowOff>
    </xdr:from>
    <xdr:to>
      <xdr:col>50</xdr:col>
      <xdr:colOff>114300</xdr:colOff>
      <xdr:row>85</xdr:row>
      <xdr:rowOff>160020</xdr:rowOff>
    </xdr:to>
    <xdr:cxnSp macro="">
      <xdr:nvCxnSpPr>
        <xdr:cNvPr id="362" name="直線コネクタ 361">
          <a:extLst>
            <a:ext uri="{FF2B5EF4-FFF2-40B4-BE49-F238E27FC236}">
              <a16:creationId xmlns:a16="http://schemas.microsoft.com/office/drawing/2014/main" id="{9B661604-1050-4497-86C8-40E107B52EED}"/>
            </a:ext>
          </a:extLst>
        </xdr:cNvPr>
        <xdr:cNvCxnSpPr/>
      </xdr:nvCxnSpPr>
      <xdr:spPr>
        <a:xfrm flipV="1">
          <a:off x="7713980" y="14409420"/>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109855</xdr:rowOff>
    </xdr:from>
    <xdr:to>
      <xdr:col>41</xdr:col>
      <xdr:colOff>101600</xdr:colOff>
      <xdr:row>86</xdr:row>
      <xdr:rowOff>40640</xdr:rowOff>
    </xdr:to>
    <xdr:sp macro="" textlink="">
      <xdr:nvSpPr>
        <xdr:cNvPr id="363" name="楕円 362">
          <a:extLst>
            <a:ext uri="{FF2B5EF4-FFF2-40B4-BE49-F238E27FC236}">
              <a16:creationId xmlns:a16="http://schemas.microsoft.com/office/drawing/2014/main" id="{6BC74194-1140-498A-AF90-134E95F4F619}"/>
            </a:ext>
          </a:extLst>
        </xdr:cNvPr>
        <xdr:cNvSpPr/>
      </xdr:nvSpPr>
      <xdr:spPr>
        <a:xfrm>
          <a:off x="6873240" y="1435925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160020</xdr:rowOff>
    </xdr:from>
    <xdr:to>
      <xdr:col>45</xdr:col>
      <xdr:colOff>177800</xdr:colOff>
      <xdr:row>85</xdr:row>
      <xdr:rowOff>160655</xdr:rowOff>
    </xdr:to>
    <xdr:cxnSp macro="">
      <xdr:nvCxnSpPr>
        <xdr:cNvPr id="364" name="直線コネクタ 363">
          <a:extLst>
            <a:ext uri="{FF2B5EF4-FFF2-40B4-BE49-F238E27FC236}">
              <a16:creationId xmlns:a16="http://schemas.microsoft.com/office/drawing/2014/main" id="{39CDB14C-4E8A-4FF2-A5EB-3907E9668904}"/>
            </a:ext>
          </a:extLst>
        </xdr:cNvPr>
        <xdr:cNvCxnSpPr/>
      </xdr:nvCxnSpPr>
      <xdr:spPr>
        <a:xfrm flipV="1">
          <a:off x="6924040" y="14409420"/>
          <a:ext cx="78994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110490</xdr:rowOff>
    </xdr:from>
    <xdr:to>
      <xdr:col>36</xdr:col>
      <xdr:colOff>165100</xdr:colOff>
      <xdr:row>86</xdr:row>
      <xdr:rowOff>40640</xdr:rowOff>
    </xdr:to>
    <xdr:sp macro="" textlink="">
      <xdr:nvSpPr>
        <xdr:cNvPr id="365" name="楕円 364">
          <a:extLst>
            <a:ext uri="{FF2B5EF4-FFF2-40B4-BE49-F238E27FC236}">
              <a16:creationId xmlns:a16="http://schemas.microsoft.com/office/drawing/2014/main" id="{B18E2FDB-0910-41EF-8716-38E205D35A08}"/>
            </a:ext>
          </a:extLst>
        </xdr:cNvPr>
        <xdr:cNvSpPr/>
      </xdr:nvSpPr>
      <xdr:spPr>
        <a:xfrm>
          <a:off x="6098540" y="14359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160655</xdr:rowOff>
    </xdr:from>
    <xdr:to>
      <xdr:col>41</xdr:col>
      <xdr:colOff>50800</xdr:colOff>
      <xdr:row>85</xdr:row>
      <xdr:rowOff>161290</xdr:rowOff>
    </xdr:to>
    <xdr:cxnSp macro="">
      <xdr:nvCxnSpPr>
        <xdr:cNvPr id="366" name="直線コネクタ 365">
          <a:extLst>
            <a:ext uri="{FF2B5EF4-FFF2-40B4-BE49-F238E27FC236}">
              <a16:creationId xmlns:a16="http://schemas.microsoft.com/office/drawing/2014/main" id="{74594579-5600-4B56-8DDD-F0315D123498}"/>
            </a:ext>
          </a:extLst>
        </xdr:cNvPr>
        <xdr:cNvCxnSpPr/>
      </xdr:nvCxnSpPr>
      <xdr:spPr>
        <a:xfrm flipV="1">
          <a:off x="6149340" y="14410055"/>
          <a:ext cx="7747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36830</xdr:rowOff>
    </xdr:from>
    <xdr:ext cx="469900" cy="259080"/>
    <xdr:sp macro="" textlink="">
      <xdr:nvSpPr>
        <xdr:cNvPr id="367" name="n_1aveValue【福祉施設】&#10;一人当たり面積">
          <a:extLst>
            <a:ext uri="{FF2B5EF4-FFF2-40B4-BE49-F238E27FC236}">
              <a16:creationId xmlns:a16="http://schemas.microsoft.com/office/drawing/2014/main" id="{B009E25D-78AF-4F1A-80C8-764914FDF1B0}"/>
            </a:ext>
          </a:extLst>
        </xdr:cNvPr>
        <xdr:cNvSpPr txBox="1"/>
      </xdr:nvSpPr>
      <xdr:spPr>
        <a:xfrm>
          <a:off x="8271510" y="14118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45720</xdr:rowOff>
    </xdr:from>
    <xdr:ext cx="467995" cy="259080"/>
    <xdr:sp macro="" textlink="">
      <xdr:nvSpPr>
        <xdr:cNvPr id="368" name="n_2aveValue【福祉施設】&#10;一人当たり面積">
          <a:extLst>
            <a:ext uri="{FF2B5EF4-FFF2-40B4-BE49-F238E27FC236}">
              <a16:creationId xmlns:a16="http://schemas.microsoft.com/office/drawing/2014/main" id="{7E65BE16-A5CF-40D5-BA47-4CBB5F1EBD7C}"/>
            </a:ext>
          </a:extLst>
        </xdr:cNvPr>
        <xdr:cNvSpPr txBox="1"/>
      </xdr:nvSpPr>
      <xdr:spPr>
        <a:xfrm>
          <a:off x="7509510" y="141274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43180</xdr:rowOff>
    </xdr:from>
    <xdr:ext cx="467995" cy="257175"/>
    <xdr:sp macro="" textlink="">
      <xdr:nvSpPr>
        <xdr:cNvPr id="369" name="n_3aveValue【福祉施設】&#10;一人当たり面積">
          <a:extLst>
            <a:ext uri="{FF2B5EF4-FFF2-40B4-BE49-F238E27FC236}">
              <a16:creationId xmlns:a16="http://schemas.microsoft.com/office/drawing/2014/main" id="{D32F26AC-6649-4A1B-824A-32C718AF16BE}"/>
            </a:ext>
          </a:extLst>
        </xdr:cNvPr>
        <xdr:cNvSpPr txBox="1"/>
      </xdr:nvSpPr>
      <xdr:spPr>
        <a:xfrm>
          <a:off x="6711950" y="141249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30480</xdr:rowOff>
    </xdr:from>
    <xdr:ext cx="467995" cy="257175"/>
    <xdr:sp macro="" textlink="">
      <xdr:nvSpPr>
        <xdr:cNvPr id="370" name="n_4aveValue【福祉施設】&#10;一人当たり面積">
          <a:extLst>
            <a:ext uri="{FF2B5EF4-FFF2-40B4-BE49-F238E27FC236}">
              <a16:creationId xmlns:a16="http://schemas.microsoft.com/office/drawing/2014/main" id="{FA378EE5-EFA7-4BB1-85D0-3E6C39357142}"/>
            </a:ext>
          </a:extLst>
        </xdr:cNvPr>
        <xdr:cNvSpPr txBox="1"/>
      </xdr:nvSpPr>
      <xdr:spPr>
        <a:xfrm>
          <a:off x="5937250" y="141122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30480</xdr:rowOff>
    </xdr:from>
    <xdr:ext cx="469900" cy="257175"/>
    <xdr:sp macro="" textlink="">
      <xdr:nvSpPr>
        <xdr:cNvPr id="371" name="n_1mainValue【福祉施設】&#10;一人当たり面積">
          <a:extLst>
            <a:ext uri="{FF2B5EF4-FFF2-40B4-BE49-F238E27FC236}">
              <a16:creationId xmlns:a16="http://schemas.microsoft.com/office/drawing/2014/main" id="{B1BDAFDF-E555-414C-8821-1208FDFC307E}"/>
            </a:ext>
          </a:extLst>
        </xdr:cNvPr>
        <xdr:cNvSpPr txBox="1"/>
      </xdr:nvSpPr>
      <xdr:spPr>
        <a:xfrm>
          <a:off x="8271510" y="144475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30480</xdr:rowOff>
    </xdr:from>
    <xdr:ext cx="467995" cy="257175"/>
    <xdr:sp macro="" textlink="">
      <xdr:nvSpPr>
        <xdr:cNvPr id="372" name="n_2mainValue【福祉施設】&#10;一人当たり面積">
          <a:extLst>
            <a:ext uri="{FF2B5EF4-FFF2-40B4-BE49-F238E27FC236}">
              <a16:creationId xmlns:a16="http://schemas.microsoft.com/office/drawing/2014/main" id="{F36E0343-642C-425F-8420-757BCB4D4E15}"/>
            </a:ext>
          </a:extLst>
        </xdr:cNvPr>
        <xdr:cNvSpPr txBox="1"/>
      </xdr:nvSpPr>
      <xdr:spPr>
        <a:xfrm>
          <a:off x="7509510" y="144475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31115</xdr:rowOff>
    </xdr:from>
    <xdr:ext cx="467995" cy="257175"/>
    <xdr:sp macro="" textlink="">
      <xdr:nvSpPr>
        <xdr:cNvPr id="373" name="n_3mainValue【福祉施設】&#10;一人当たり面積">
          <a:extLst>
            <a:ext uri="{FF2B5EF4-FFF2-40B4-BE49-F238E27FC236}">
              <a16:creationId xmlns:a16="http://schemas.microsoft.com/office/drawing/2014/main" id="{0437F2B3-78D7-4F16-AB8D-6655450CDEAB}"/>
            </a:ext>
          </a:extLst>
        </xdr:cNvPr>
        <xdr:cNvSpPr txBox="1"/>
      </xdr:nvSpPr>
      <xdr:spPr>
        <a:xfrm>
          <a:off x="6711950" y="144481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31750</xdr:rowOff>
    </xdr:from>
    <xdr:ext cx="467995" cy="257175"/>
    <xdr:sp macro="" textlink="">
      <xdr:nvSpPr>
        <xdr:cNvPr id="374" name="n_4mainValue【福祉施設】&#10;一人当たり面積">
          <a:extLst>
            <a:ext uri="{FF2B5EF4-FFF2-40B4-BE49-F238E27FC236}">
              <a16:creationId xmlns:a16="http://schemas.microsoft.com/office/drawing/2014/main" id="{40C710A4-915B-4DC6-8FCD-A87F3AB0F045}"/>
            </a:ext>
          </a:extLst>
        </xdr:cNvPr>
        <xdr:cNvSpPr txBox="1"/>
      </xdr:nvSpPr>
      <xdr:spPr>
        <a:xfrm>
          <a:off x="5937250" y="144487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E14A49CF-AEF6-4C4B-81DC-9F5EBEA35C08}"/>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67D78A9E-2F6C-4983-AD9D-6B470665EB4A}"/>
            </a:ext>
          </a:extLst>
        </xdr:cNvPr>
        <xdr:cNvSpPr/>
      </xdr:nvSpPr>
      <xdr:spPr>
        <a:xfrm>
          <a:off x="79756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75043960-C4BA-46C9-A11B-5CD76BD43DB4}"/>
            </a:ext>
          </a:extLst>
        </xdr:cNvPr>
        <xdr:cNvSpPr/>
      </xdr:nvSpPr>
      <xdr:spPr>
        <a:xfrm>
          <a:off x="79756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1F2161F3-A243-4C90-BBE2-00BCFE2BAD17}"/>
            </a:ext>
          </a:extLst>
        </xdr:cNvPr>
        <xdr:cNvSpPr/>
      </xdr:nvSpPr>
      <xdr:spPr>
        <a:xfrm>
          <a:off x="167640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94665A55-D11C-4C1C-B9A7-8D69B3D61217}"/>
            </a:ext>
          </a:extLst>
        </xdr:cNvPr>
        <xdr:cNvSpPr/>
      </xdr:nvSpPr>
      <xdr:spPr>
        <a:xfrm>
          <a:off x="167640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C1E2F60-A65A-4D72-A9CF-A514AE5CA35B}"/>
            </a:ext>
          </a:extLst>
        </xdr:cNvPr>
        <xdr:cNvSpPr/>
      </xdr:nvSpPr>
      <xdr:spPr>
        <a:xfrm>
          <a:off x="268224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6C687048-F449-43FE-94A6-F1C4D1201329}"/>
            </a:ext>
          </a:extLst>
        </xdr:cNvPr>
        <xdr:cNvSpPr/>
      </xdr:nvSpPr>
      <xdr:spPr>
        <a:xfrm>
          <a:off x="268224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E654D504-8ADA-4899-826A-0FA7BF858814}"/>
            </a:ext>
          </a:extLst>
        </xdr:cNvPr>
        <xdr:cNvSpPr/>
      </xdr:nvSpPr>
      <xdr:spPr>
        <a:xfrm>
          <a:off x="670560" y="16394430"/>
          <a:ext cx="417576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6545" cy="225425"/>
    <xdr:sp macro="" textlink="">
      <xdr:nvSpPr>
        <xdr:cNvPr id="383" name="テキスト ボックス 382">
          <a:extLst>
            <a:ext uri="{FF2B5EF4-FFF2-40B4-BE49-F238E27FC236}">
              <a16:creationId xmlns:a16="http://schemas.microsoft.com/office/drawing/2014/main" id="{5F907C90-009A-4CEA-BEAD-DC00E051F70D}"/>
            </a:ext>
          </a:extLst>
        </xdr:cNvPr>
        <xdr:cNvSpPr txBox="1"/>
      </xdr:nvSpPr>
      <xdr:spPr>
        <a:xfrm>
          <a:off x="655320" y="1620774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E0740A72-07CF-438E-AF0C-FB6CB3D2C01C}"/>
            </a:ext>
          </a:extLst>
        </xdr:cNvPr>
        <xdr:cNvCxnSpPr/>
      </xdr:nvCxnSpPr>
      <xdr:spPr>
        <a:xfrm>
          <a:off x="670560" y="1862709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5455" cy="259080"/>
    <xdr:sp macro="" textlink="">
      <xdr:nvSpPr>
        <xdr:cNvPr id="385" name="テキスト ボックス 384">
          <a:extLst>
            <a:ext uri="{FF2B5EF4-FFF2-40B4-BE49-F238E27FC236}">
              <a16:creationId xmlns:a16="http://schemas.microsoft.com/office/drawing/2014/main" id="{CA8F8395-FB99-4417-94A7-723251A48A3B}"/>
            </a:ext>
          </a:extLst>
        </xdr:cNvPr>
        <xdr:cNvSpPr txBox="1"/>
      </xdr:nvSpPr>
      <xdr:spPr>
        <a:xfrm>
          <a:off x="271780" y="184886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86" name="直線コネクタ 385">
          <a:extLst>
            <a:ext uri="{FF2B5EF4-FFF2-40B4-BE49-F238E27FC236}">
              <a16:creationId xmlns:a16="http://schemas.microsoft.com/office/drawing/2014/main" id="{5B15AA8A-87CC-434F-9B19-BDFEA8D6F5B8}"/>
            </a:ext>
          </a:extLst>
        </xdr:cNvPr>
        <xdr:cNvCxnSpPr/>
      </xdr:nvCxnSpPr>
      <xdr:spPr>
        <a:xfrm>
          <a:off x="670560" y="1830832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5455" cy="257175"/>
    <xdr:sp macro="" textlink="">
      <xdr:nvSpPr>
        <xdr:cNvPr id="387" name="テキスト ボックス 386">
          <a:extLst>
            <a:ext uri="{FF2B5EF4-FFF2-40B4-BE49-F238E27FC236}">
              <a16:creationId xmlns:a16="http://schemas.microsoft.com/office/drawing/2014/main" id="{A8EC417C-C961-4574-9C63-8922D6D990F2}"/>
            </a:ext>
          </a:extLst>
        </xdr:cNvPr>
        <xdr:cNvSpPr txBox="1"/>
      </xdr:nvSpPr>
      <xdr:spPr>
        <a:xfrm>
          <a:off x="271780" y="181698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88" name="直線コネクタ 387">
          <a:extLst>
            <a:ext uri="{FF2B5EF4-FFF2-40B4-BE49-F238E27FC236}">
              <a16:creationId xmlns:a16="http://schemas.microsoft.com/office/drawing/2014/main" id="{FE173BB1-8305-4F64-8962-4AD7ABECBF8C}"/>
            </a:ext>
          </a:extLst>
        </xdr:cNvPr>
        <xdr:cNvCxnSpPr/>
      </xdr:nvCxnSpPr>
      <xdr:spPr>
        <a:xfrm>
          <a:off x="670560" y="1798955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89" name="テキスト ボックス 388">
          <a:extLst>
            <a:ext uri="{FF2B5EF4-FFF2-40B4-BE49-F238E27FC236}">
              <a16:creationId xmlns:a16="http://schemas.microsoft.com/office/drawing/2014/main" id="{1087E859-F1D7-4637-B16C-8DC8BC37763B}"/>
            </a:ext>
          </a:extLst>
        </xdr:cNvPr>
        <xdr:cNvSpPr txBox="1"/>
      </xdr:nvSpPr>
      <xdr:spPr>
        <a:xfrm>
          <a:off x="335915" y="178504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0" name="直線コネクタ 389">
          <a:extLst>
            <a:ext uri="{FF2B5EF4-FFF2-40B4-BE49-F238E27FC236}">
              <a16:creationId xmlns:a16="http://schemas.microsoft.com/office/drawing/2014/main" id="{C52E1BBD-BC4F-4CB2-9EEC-E2376C900878}"/>
            </a:ext>
          </a:extLst>
        </xdr:cNvPr>
        <xdr:cNvCxnSpPr/>
      </xdr:nvCxnSpPr>
      <xdr:spPr>
        <a:xfrm>
          <a:off x="670560" y="1767014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7175"/>
    <xdr:sp macro="" textlink="">
      <xdr:nvSpPr>
        <xdr:cNvPr id="391" name="テキスト ボックス 390">
          <a:extLst>
            <a:ext uri="{FF2B5EF4-FFF2-40B4-BE49-F238E27FC236}">
              <a16:creationId xmlns:a16="http://schemas.microsoft.com/office/drawing/2014/main" id="{FBC04DEE-ADA0-4300-8AD8-B9A2038C50BE}"/>
            </a:ext>
          </a:extLst>
        </xdr:cNvPr>
        <xdr:cNvSpPr txBox="1"/>
      </xdr:nvSpPr>
      <xdr:spPr>
        <a:xfrm>
          <a:off x="335915" y="175323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2" name="直線コネクタ 391">
          <a:extLst>
            <a:ext uri="{FF2B5EF4-FFF2-40B4-BE49-F238E27FC236}">
              <a16:creationId xmlns:a16="http://schemas.microsoft.com/office/drawing/2014/main" id="{43D708ED-AB85-48E6-8C8F-C08BBAEEC772}"/>
            </a:ext>
          </a:extLst>
        </xdr:cNvPr>
        <xdr:cNvCxnSpPr/>
      </xdr:nvCxnSpPr>
      <xdr:spPr>
        <a:xfrm>
          <a:off x="670560" y="1735137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93" name="テキスト ボックス 392">
          <a:extLst>
            <a:ext uri="{FF2B5EF4-FFF2-40B4-BE49-F238E27FC236}">
              <a16:creationId xmlns:a16="http://schemas.microsoft.com/office/drawing/2014/main" id="{761FA88A-5F2F-4E2B-A88E-0627E0F93375}"/>
            </a:ext>
          </a:extLst>
        </xdr:cNvPr>
        <xdr:cNvSpPr txBox="1"/>
      </xdr:nvSpPr>
      <xdr:spPr>
        <a:xfrm>
          <a:off x="335915" y="172129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4" name="直線コネクタ 393">
          <a:extLst>
            <a:ext uri="{FF2B5EF4-FFF2-40B4-BE49-F238E27FC236}">
              <a16:creationId xmlns:a16="http://schemas.microsoft.com/office/drawing/2014/main" id="{4D17B085-C4CF-4544-9D2C-CDAC66284F44}"/>
            </a:ext>
          </a:extLst>
        </xdr:cNvPr>
        <xdr:cNvCxnSpPr/>
      </xdr:nvCxnSpPr>
      <xdr:spPr>
        <a:xfrm>
          <a:off x="670560" y="1703260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95" name="テキスト ボックス 394">
          <a:extLst>
            <a:ext uri="{FF2B5EF4-FFF2-40B4-BE49-F238E27FC236}">
              <a16:creationId xmlns:a16="http://schemas.microsoft.com/office/drawing/2014/main" id="{8FCEA407-F85B-4EE5-B778-3EB7961D8516}"/>
            </a:ext>
          </a:extLst>
        </xdr:cNvPr>
        <xdr:cNvSpPr txBox="1"/>
      </xdr:nvSpPr>
      <xdr:spPr>
        <a:xfrm>
          <a:off x="335915" y="16894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96" name="直線コネクタ 395">
          <a:extLst>
            <a:ext uri="{FF2B5EF4-FFF2-40B4-BE49-F238E27FC236}">
              <a16:creationId xmlns:a16="http://schemas.microsoft.com/office/drawing/2014/main" id="{E5C362E1-AD40-4A30-9D61-E350A13060A1}"/>
            </a:ext>
          </a:extLst>
        </xdr:cNvPr>
        <xdr:cNvCxnSpPr/>
      </xdr:nvCxnSpPr>
      <xdr:spPr>
        <a:xfrm>
          <a:off x="670560" y="1671320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7185" cy="257175"/>
    <xdr:sp macro="" textlink="">
      <xdr:nvSpPr>
        <xdr:cNvPr id="397" name="テキスト ボックス 396">
          <a:extLst>
            <a:ext uri="{FF2B5EF4-FFF2-40B4-BE49-F238E27FC236}">
              <a16:creationId xmlns:a16="http://schemas.microsoft.com/office/drawing/2014/main" id="{4218A45A-8762-4227-9BC3-B391D90520CB}"/>
            </a:ext>
          </a:extLst>
        </xdr:cNvPr>
        <xdr:cNvSpPr txBox="1"/>
      </xdr:nvSpPr>
      <xdr:spPr>
        <a:xfrm>
          <a:off x="377190" y="165747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25AE6483-652D-4DF2-B4B6-34A4EE42F5B1}"/>
            </a:ext>
          </a:extLst>
        </xdr:cNvPr>
        <xdr:cNvCxnSpPr/>
      </xdr:nvCxnSpPr>
      <xdr:spPr>
        <a:xfrm>
          <a:off x="670560" y="1639443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5111F404-81FA-4B0A-BEE2-7E1240295538}"/>
            </a:ext>
          </a:extLst>
        </xdr:cNvPr>
        <xdr:cNvSpPr/>
      </xdr:nvSpPr>
      <xdr:spPr>
        <a:xfrm>
          <a:off x="670560" y="16394430"/>
          <a:ext cx="417576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53340</xdr:rowOff>
    </xdr:from>
    <xdr:to>
      <xdr:col>24</xdr:col>
      <xdr:colOff>62865</xdr:colOff>
      <xdr:row>108</xdr:row>
      <xdr:rowOff>95885</xdr:rowOff>
    </xdr:to>
    <xdr:cxnSp macro="">
      <xdr:nvCxnSpPr>
        <xdr:cNvPr id="400" name="直線コネクタ 399">
          <a:extLst>
            <a:ext uri="{FF2B5EF4-FFF2-40B4-BE49-F238E27FC236}">
              <a16:creationId xmlns:a16="http://schemas.microsoft.com/office/drawing/2014/main" id="{6D527288-CC75-4667-BF67-B9FEF3F96E09}"/>
            </a:ext>
          </a:extLst>
        </xdr:cNvPr>
        <xdr:cNvCxnSpPr/>
      </xdr:nvCxnSpPr>
      <xdr:spPr>
        <a:xfrm flipV="1">
          <a:off x="4086225" y="16817340"/>
          <a:ext cx="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99695</xdr:rowOff>
    </xdr:from>
    <xdr:ext cx="405130" cy="257175"/>
    <xdr:sp macro="" textlink="">
      <xdr:nvSpPr>
        <xdr:cNvPr id="401" name="【市民会館】&#10;有形固定資産減価償却率最小値テキスト">
          <a:extLst>
            <a:ext uri="{FF2B5EF4-FFF2-40B4-BE49-F238E27FC236}">
              <a16:creationId xmlns:a16="http://schemas.microsoft.com/office/drawing/2014/main" id="{5BE48D7D-CBE2-4F59-B0A8-5C037ABE3080}"/>
            </a:ext>
          </a:extLst>
        </xdr:cNvPr>
        <xdr:cNvSpPr txBox="1"/>
      </xdr:nvSpPr>
      <xdr:spPr>
        <a:xfrm>
          <a:off x="4124960" y="182048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93.2</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95885</xdr:rowOff>
    </xdr:from>
    <xdr:to>
      <xdr:col>24</xdr:col>
      <xdr:colOff>152400</xdr:colOff>
      <xdr:row>108</xdr:row>
      <xdr:rowOff>95885</xdr:rowOff>
    </xdr:to>
    <xdr:cxnSp macro="">
      <xdr:nvCxnSpPr>
        <xdr:cNvPr id="402" name="直線コネクタ 401">
          <a:extLst>
            <a:ext uri="{FF2B5EF4-FFF2-40B4-BE49-F238E27FC236}">
              <a16:creationId xmlns:a16="http://schemas.microsoft.com/office/drawing/2014/main" id="{2173DC16-5B19-4BFD-AB74-2862EDBEED39}"/>
            </a:ext>
          </a:extLst>
        </xdr:cNvPr>
        <xdr:cNvCxnSpPr/>
      </xdr:nvCxnSpPr>
      <xdr:spPr>
        <a:xfrm>
          <a:off x="4020820" y="1820100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0</xdr:rowOff>
    </xdr:from>
    <xdr:ext cx="340360" cy="259080"/>
    <xdr:sp macro="" textlink="">
      <xdr:nvSpPr>
        <xdr:cNvPr id="403" name="【市民会館】&#10;有形固定資産減価償却率最大値テキスト">
          <a:extLst>
            <a:ext uri="{FF2B5EF4-FFF2-40B4-BE49-F238E27FC236}">
              <a16:creationId xmlns:a16="http://schemas.microsoft.com/office/drawing/2014/main" id="{94BF0D84-CD98-43EE-9098-50CFB50A3052}"/>
            </a:ext>
          </a:extLst>
        </xdr:cNvPr>
        <xdr:cNvSpPr txBox="1"/>
      </xdr:nvSpPr>
      <xdr:spPr>
        <a:xfrm>
          <a:off x="4124960" y="165963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53340</xdr:rowOff>
    </xdr:from>
    <xdr:to>
      <xdr:col>24</xdr:col>
      <xdr:colOff>152400</xdr:colOff>
      <xdr:row>100</xdr:row>
      <xdr:rowOff>53340</xdr:rowOff>
    </xdr:to>
    <xdr:cxnSp macro="">
      <xdr:nvCxnSpPr>
        <xdr:cNvPr id="404" name="直線コネクタ 403">
          <a:extLst>
            <a:ext uri="{FF2B5EF4-FFF2-40B4-BE49-F238E27FC236}">
              <a16:creationId xmlns:a16="http://schemas.microsoft.com/office/drawing/2014/main" id="{05A51EA0-29F5-4BD5-A719-E8531B3BDCA9}"/>
            </a:ext>
          </a:extLst>
        </xdr:cNvPr>
        <xdr:cNvCxnSpPr/>
      </xdr:nvCxnSpPr>
      <xdr:spPr>
        <a:xfrm>
          <a:off x="4020820" y="1681734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78740</xdr:rowOff>
    </xdr:from>
    <xdr:ext cx="405130" cy="259080"/>
    <xdr:sp macro="" textlink="">
      <xdr:nvSpPr>
        <xdr:cNvPr id="405" name="【市民会館】&#10;有形固定資産減価償却率平均値テキスト">
          <a:extLst>
            <a:ext uri="{FF2B5EF4-FFF2-40B4-BE49-F238E27FC236}">
              <a16:creationId xmlns:a16="http://schemas.microsoft.com/office/drawing/2014/main" id="{2B654DCA-5113-44DF-8343-1DA0DE491208}"/>
            </a:ext>
          </a:extLst>
        </xdr:cNvPr>
        <xdr:cNvSpPr txBox="1"/>
      </xdr:nvSpPr>
      <xdr:spPr>
        <a:xfrm>
          <a:off x="4124960" y="175133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100330</xdr:rowOff>
    </xdr:from>
    <xdr:to>
      <xdr:col>24</xdr:col>
      <xdr:colOff>114300</xdr:colOff>
      <xdr:row>105</xdr:row>
      <xdr:rowOff>30480</xdr:rowOff>
    </xdr:to>
    <xdr:sp macro="" textlink="">
      <xdr:nvSpPr>
        <xdr:cNvPr id="406" name="フローチャート: 判断 405">
          <a:extLst>
            <a:ext uri="{FF2B5EF4-FFF2-40B4-BE49-F238E27FC236}">
              <a16:creationId xmlns:a16="http://schemas.microsoft.com/office/drawing/2014/main" id="{253F6155-8123-4B65-B556-27F33E99664C}"/>
            </a:ext>
          </a:extLst>
        </xdr:cNvPr>
        <xdr:cNvSpPr/>
      </xdr:nvSpPr>
      <xdr:spPr>
        <a:xfrm>
          <a:off x="4036060" y="17534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111760</xdr:rowOff>
    </xdr:from>
    <xdr:to>
      <xdr:col>20</xdr:col>
      <xdr:colOff>38100</xdr:colOff>
      <xdr:row>105</xdr:row>
      <xdr:rowOff>41910</xdr:rowOff>
    </xdr:to>
    <xdr:sp macro="" textlink="">
      <xdr:nvSpPr>
        <xdr:cNvPr id="407" name="フローチャート: 判断 406">
          <a:extLst>
            <a:ext uri="{FF2B5EF4-FFF2-40B4-BE49-F238E27FC236}">
              <a16:creationId xmlns:a16="http://schemas.microsoft.com/office/drawing/2014/main" id="{17452FBF-DDEC-4523-A3C8-E0823528D98C}"/>
            </a:ext>
          </a:extLst>
        </xdr:cNvPr>
        <xdr:cNvSpPr/>
      </xdr:nvSpPr>
      <xdr:spPr>
        <a:xfrm>
          <a:off x="3312160" y="17546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57785</xdr:rowOff>
    </xdr:from>
    <xdr:to>
      <xdr:col>15</xdr:col>
      <xdr:colOff>101600</xdr:colOff>
      <xdr:row>104</xdr:row>
      <xdr:rowOff>159385</xdr:rowOff>
    </xdr:to>
    <xdr:sp macro="" textlink="">
      <xdr:nvSpPr>
        <xdr:cNvPr id="408" name="フローチャート: 判断 407">
          <a:extLst>
            <a:ext uri="{FF2B5EF4-FFF2-40B4-BE49-F238E27FC236}">
              <a16:creationId xmlns:a16="http://schemas.microsoft.com/office/drawing/2014/main" id="{1E26E804-C277-4B0C-ABA6-835BEF3340C5}"/>
            </a:ext>
          </a:extLst>
        </xdr:cNvPr>
        <xdr:cNvSpPr/>
      </xdr:nvSpPr>
      <xdr:spPr>
        <a:xfrm>
          <a:off x="2514600" y="1749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67945</xdr:rowOff>
    </xdr:from>
    <xdr:to>
      <xdr:col>10</xdr:col>
      <xdr:colOff>165100</xdr:colOff>
      <xdr:row>104</xdr:row>
      <xdr:rowOff>169545</xdr:rowOff>
    </xdr:to>
    <xdr:sp macro="" textlink="">
      <xdr:nvSpPr>
        <xdr:cNvPr id="409" name="フローチャート: 判断 408">
          <a:extLst>
            <a:ext uri="{FF2B5EF4-FFF2-40B4-BE49-F238E27FC236}">
              <a16:creationId xmlns:a16="http://schemas.microsoft.com/office/drawing/2014/main" id="{B2877B7D-EE7D-4DEA-96CF-BADBB9968F0A}"/>
            </a:ext>
          </a:extLst>
        </xdr:cNvPr>
        <xdr:cNvSpPr/>
      </xdr:nvSpPr>
      <xdr:spPr>
        <a:xfrm>
          <a:off x="1739900" y="1750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66040</xdr:rowOff>
    </xdr:from>
    <xdr:to>
      <xdr:col>6</xdr:col>
      <xdr:colOff>38100</xdr:colOff>
      <xdr:row>104</xdr:row>
      <xdr:rowOff>167640</xdr:rowOff>
    </xdr:to>
    <xdr:sp macro="" textlink="">
      <xdr:nvSpPr>
        <xdr:cNvPr id="410" name="フローチャート: 判断 409">
          <a:extLst>
            <a:ext uri="{FF2B5EF4-FFF2-40B4-BE49-F238E27FC236}">
              <a16:creationId xmlns:a16="http://schemas.microsoft.com/office/drawing/2014/main" id="{ADBA39BA-189D-48B4-8008-61F00C4B23C0}"/>
            </a:ext>
          </a:extLst>
        </xdr:cNvPr>
        <xdr:cNvSpPr/>
      </xdr:nvSpPr>
      <xdr:spPr>
        <a:xfrm>
          <a:off x="965200" y="175006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1" name="テキスト ボックス 410">
          <a:extLst>
            <a:ext uri="{FF2B5EF4-FFF2-40B4-BE49-F238E27FC236}">
              <a16:creationId xmlns:a16="http://schemas.microsoft.com/office/drawing/2014/main" id="{3B9B3BAE-EA20-44BA-A62D-BB6A7E5B8959}"/>
            </a:ext>
          </a:extLst>
        </xdr:cNvPr>
        <xdr:cNvSpPr txBox="1"/>
      </xdr:nvSpPr>
      <xdr:spPr>
        <a:xfrm>
          <a:off x="391922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2" name="テキスト ボックス 411">
          <a:extLst>
            <a:ext uri="{FF2B5EF4-FFF2-40B4-BE49-F238E27FC236}">
              <a16:creationId xmlns:a16="http://schemas.microsoft.com/office/drawing/2014/main" id="{BDFE7F69-02B1-4B54-8364-CF17B90728FD}"/>
            </a:ext>
          </a:extLst>
        </xdr:cNvPr>
        <xdr:cNvSpPr txBox="1"/>
      </xdr:nvSpPr>
      <xdr:spPr>
        <a:xfrm>
          <a:off x="318770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3" name="テキスト ボックス 412">
          <a:extLst>
            <a:ext uri="{FF2B5EF4-FFF2-40B4-BE49-F238E27FC236}">
              <a16:creationId xmlns:a16="http://schemas.microsoft.com/office/drawing/2014/main" id="{7635553A-28C7-4ABB-81B1-E253FB55B3C2}"/>
            </a:ext>
          </a:extLst>
        </xdr:cNvPr>
        <xdr:cNvSpPr txBox="1"/>
      </xdr:nvSpPr>
      <xdr:spPr>
        <a:xfrm>
          <a:off x="239776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4" name="テキスト ボックス 413">
          <a:extLst>
            <a:ext uri="{FF2B5EF4-FFF2-40B4-BE49-F238E27FC236}">
              <a16:creationId xmlns:a16="http://schemas.microsoft.com/office/drawing/2014/main" id="{45532B32-9CD5-4E53-82A4-5EF23FA5DF44}"/>
            </a:ext>
          </a:extLst>
        </xdr:cNvPr>
        <xdr:cNvSpPr txBox="1"/>
      </xdr:nvSpPr>
      <xdr:spPr>
        <a:xfrm>
          <a:off x="162306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5" name="テキスト ボックス 414">
          <a:extLst>
            <a:ext uri="{FF2B5EF4-FFF2-40B4-BE49-F238E27FC236}">
              <a16:creationId xmlns:a16="http://schemas.microsoft.com/office/drawing/2014/main" id="{40632152-BF08-4E44-A4C7-E182CB682052}"/>
            </a:ext>
          </a:extLst>
        </xdr:cNvPr>
        <xdr:cNvSpPr txBox="1"/>
      </xdr:nvSpPr>
      <xdr:spPr>
        <a:xfrm>
          <a:off x="84074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103</xdr:row>
      <xdr:rowOff>77470</xdr:rowOff>
    </xdr:from>
    <xdr:to>
      <xdr:col>24</xdr:col>
      <xdr:colOff>114300</xdr:colOff>
      <xdr:row>104</xdr:row>
      <xdr:rowOff>7620</xdr:rowOff>
    </xdr:to>
    <xdr:sp macro="" textlink="">
      <xdr:nvSpPr>
        <xdr:cNvPr id="416" name="楕円 415">
          <a:extLst>
            <a:ext uri="{FF2B5EF4-FFF2-40B4-BE49-F238E27FC236}">
              <a16:creationId xmlns:a16="http://schemas.microsoft.com/office/drawing/2014/main" id="{F689B1E7-B560-44CF-9BE4-4ACCF1BEF65B}"/>
            </a:ext>
          </a:extLst>
        </xdr:cNvPr>
        <xdr:cNvSpPr/>
      </xdr:nvSpPr>
      <xdr:spPr>
        <a:xfrm>
          <a:off x="4036060" y="17344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100330</xdr:rowOff>
    </xdr:from>
    <xdr:ext cx="405130" cy="257175"/>
    <xdr:sp macro="" textlink="">
      <xdr:nvSpPr>
        <xdr:cNvPr id="417" name="【市民会館】&#10;有形固定資産減価償却率該当値テキスト">
          <a:extLst>
            <a:ext uri="{FF2B5EF4-FFF2-40B4-BE49-F238E27FC236}">
              <a16:creationId xmlns:a16="http://schemas.microsoft.com/office/drawing/2014/main" id="{796A23C1-8445-42D0-81B2-5701F564AA0B}"/>
            </a:ext>
          </a:extLst>
        </xdr:cNvPr>
        <xdr:cNvSpPr txBox="1"/>
      </xdr:nvSpPr>
      <xdr:spPr>
        <a:xfrm>
          <a:off x="4124960" y="171996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103</xdr:row>
      <xdr:rowOff>45085</xdr:rowOff>
    </xdr:from>
    <xdr:to>
      <xdr:col>20</xdr:col>
      <xdr:colOff>38100</xdr:colOff>
      <xdr:row>103</xdr:row>
      <xdr:rowOff>146685</xdr:rowOff>
    </xdr:to>
    <xdr:sp macro="" textlink="">
      <xdr:nvSpPr>
        <xdr:cNvPr id="418" name="楕円 417">
          <a:extLst>
            <a:ext uri="{FF2B5EF4-FFF2-40B4-BE49-F238E27FC236}">
              <a16:creationId xmlns:a16="http://schemas.microsoft.com/office/drawing/2014/main" id="{B554B32E-7156-470C-821E-5EF1C36F1494}"/>
            </a:ext>
          </a:extLst>
        </xdr:cNvPr>
        <xdr:cNvSpPr/>
      </xdr:nvSpPr>
      <xdr:spPr>
        <a:xfrm>
          <a:off x="3312160" y="173120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95885</xdr:rowOff>
    </xdr:from>
    <xdr:to>
      <xdr:col>24</xdr:col>
      <xdr:colOff>63500</xdr:colOff>
      <xdr:row>103</xdr:row>
      <xdr:rowOff>128270</xdr:rowOff>
    </xdr:to>
    <xdr:cxnSp macro="">
      <xdr:nvCxnSpPr>
        <xdr:cNvPr id="419" name="直線コネクタ 418">
          <a:extLst>
            <a:ext uri="{FF2B5EF4-FFF2-40B4-BE49-F238E27FC236}">
              <a16:creationId xmlns:a16="http://schemas.microsoft.com/office/drawing/2014/main" id="{5F203E1E-0D82-4E18-92FD-8BFF7ADD0C00}"/>
            </a:ext>
          </a:extLst>
        </xdr:cNvPr>
        <xdr:cNvCxnSpPr/>
      </xdr:nvCxnSpPr>
      <xdr:spPr>
        <a:xfrm>
          <a:off x="3355340" y="17362805"/>
          <a:ext cx="7315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12065</xdr:rowOff>
    </xdr:from>
    <xdr:to>
      <xdr:col>15</xdr:col>
      <xdr:colOff>101600</xdr:colOff>
      <xdr:row>103</xdr:row>
      <xdr:rowOff>113665</xdr:rowOff>
    </xdr:to>
    <xdr:sp macro="" textlink="">
      <xdr:nvSpPr>
        <xdr:cNvPr id="420" name="楕円 419">
          <a:extLst>
            <a:ext uri="{FF2B5EF4-FFF2-40B4-BE49-F238E27FC236}">
              <a16:creationId xmlns:a16="http://schemas.microsoft.com/office/drawing/2014/main" id="{3E3D58C3-ED06-4CC2-A78C-BB9CF3847F8C}"/>
            </a:ext>
          </a:extLst>
        </xdr:cNvPr>
        <xdr:cNvSpPr/>
      </xdr:nvSpPr>
      <xdr:spPr>
        <a:xfrm>
          <a:off x="2514600" y="1727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63500</xdr:rowOff>
    </xdr:from>
    <xdr:to>
      <xdr:col>19</xdr:col>
      <xdr:colOff>177800</xdr:colOff>
      <xdr:row>103</xdr:row>
      <xdr:rowOff>95885</xdr:rowOff>
    </xdr:to>
    <xdr:cxnSp macro="">
      <xdr:nvCxnSpPr>
        <xdr:cNvPr id="421" name="直線コネクタ 420">
          <a:extLst>
            <a:ext uri="{FF2B5EF4-FFF2-40B4-BE49-F238E27FC236}">
              <a16:creationId xmlns:a16="http://schemas.microsoft.com/office/drawing/2014/main" id="{4B6DB064-B801-442D-9D09-F4760367C8A5}"/>
            </a:ext>
          </a:extLst>
        </xdr:cNvPr>
        <xdr:cNvCxnSpPr/>
      </xdr:nvCxnSpPr>
      <xdr:spPr>
        <a:xfrm>
          <a:off x="2565400" y="17330420"/>
          <a:ext cx="78994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151130</xdr:rowOff>
    </xdr:from>
    <xdr:to>
      <xdr:col>10</xdr:col>
      <xdr:colOff>165100</xdr:colOff>
      <xdr:row>103</xdr:row>
      <xdr:rowOff>81280</xdr:rowOff>
    </xdr:to>
    <xdr:sp macro="" textlink="">
      <xdr:nvSpPr>
        <xdr:cNvPr id="422" name="楕円 421">
          <a:extLst>
            <a:ext uri="{FF2B5EF4-FFF2-40B4-BE49-F238E27FC236}">
              <a16:creationId xmlns:a16="http://schemas.microsoft.com/office/drawing/2014/main" id="{20DE26ED-CD3A-4513-A18A-7131477183A3}"/>
            </a:ext>
          </a:extLst>
        </xdr:cNvPr>
        <xdr:cNvSpPr/>
      </xdr:nvSpPr>
      <xdr:spPr>
        <a:xfrm>
          <a:off x="1739900" y="17250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30480</xdr:rowOff>
    </xdr:from>
    <xdr:to>
      <xdr:col>15</xdr:col>
      <xdr:colOff>50800</xdr:colOff>
      <xdr:row>103</xdr:row>
      <xdr:rowOff>63500</xdr:rowOff>
    </xdr:to>
    <xdr:cxnSp macro="">
      <xdr:nvCxnSpPr>
        <xdr:cNvPr id="423" name="直線コネクタ 422">
          <a:extLst>
            <a:ext uri="{FF2B5EF4-FFF2-40B4-BE49-F238E27FC236}">
              <a16:creationId xmlns:a16="http://schemas.microsoft.com/office/drawing/2014/main" id="{044AE563-7425-4B02-B6BB-E513EC613055}"/>
            </a:ext>
          </a:extLst>
        </xdr:cNvPr>
        <xdr:cNvCxnSpPr/>
      </xdr:nvCxnSpPr>
      <xdr:spPr>
        <a:xfrm>
          <a:off x="1790700" y="17297400"/>
          <a:ext cx="7747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118745</xdr:rowOff>
    </xdr:from>
    <xdr:to>
      <xdr:col>6</xdr:col>
      <xdr:colOff>38100</xdr:colOff>
      <xdr:row>103</xdr:row>
      <xdr:rowOff>48895</xdr:rowOff>
    </xdr:to>
    <xdr:sp macro="" textlink="">
      <xdr:nvSpPr>
        <xdr:cNvPr id="424" name="楕円 423">
          <a:extLst>
            <a:ext uri="{FF2B5EF4-FFF2-40B4-BE49-F238E27FC236}">
              <a16:creationId xmlns:a16="http://schemas.microsoft.com/office/drawing/2014/main" id="{7A3A2BF7-14E3-4938-87A6-A124FCA862D5}"/>
            </a:ext>
          </a:extLst>
        </xdr:cNvPr>
        <xdr:cNvSpPr/>
      </xdr:nvSpPr>
      <xdr:spPr>
        <a:xfrm>
          <a:off x="965200" y="172180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169545</xdr:rowOff>
    </xdr:from>
    <xdr:to>
      <xdr:col>10</xdr:col>
      <xdr:colOff>114300</xdr:colOff>
      <xdr:row>103</xdr:row>
      <xdr:rowOff>30480</xdr:rowOff>
    </xdr:to>
    <xdr:cxnSp macro="">
      <xdr:nvCxnSpPr>
        <xdr:cNvPr id="425" name="直線コネクタ 424">
          <a:extLst>
            <a:ext uri="{FF2B5EF4-FFF2-40B4-BE49-F238E27FC236}">
              <a16:creationId xmlns:a16="http://schemas.microsoft.com/office/drawing/2014/main" id="{AD3A2156-4EBB-4ECA-9473-68CAA7CA90F1}"/>
            </a:ext>
          </a:extLst>
        </xdr:cNvPr>
        <xdr:cNvCxnSpPr/>
      </xdr:nvCxnSpPr>
      <xdr:spPr>
        <a:xfrm>
          <a:off x="1008380" y="17268825"/>
          <a:ext cx="78232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105</xdr:row>
      <xdr:rowOff>33020</xdr:rowOff>
    </xdr:from>
    <xdr:ext cx="405130" cy="259080"/>
    <xdr:sp macro="" textlink="">
      <xdr:nvSpPr>
        <xdr:cNvPr id="426" name="n_1aveValue【市民会館】&#10;有形固定資産減価償却率">
          <a:extLst>
            <a:ext uri="{FF2B5EF4-FFF2-40B4-BE49-F238E27FC236}">
              <a16:creationId xmlns:a16="http://schemas.microsoft.com/office/drawing/2014/main" id="{DDDEB7C4-7B04-445E-84A4-7C53A4CF73E8}"/>
            </a:ext>
          </a:extLst>
        </xdr:cNvPr>
        <xdr:cNvSpPr txBox="1"/>
      </xdr:nvSpPr>
      <xdr:spPr>
        <a:xfrm>
          <a:off x="3170555" y="17635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150495</xdr:rowOff>
    </xdr:from>
    <xdr:ext cx="403225" cy="259080"/>
    <xdr:sp macro="" textlink="">
      <xdr:nvSpPr>
        <xdr:cNvPr id="427" name="n_2aveValue【市民会館】&#10;有形固定資産減価償却率">
          <a:extLst>
            <a:ext uri="{FF2B5EF4-FFF2-40B4-BE49-F238E27FC236}">
              <a16:creationId xmlns:a16="http://schemas.microsoft.com/office/drawing/2014/main" id="{64854DB0-62E0-4026-9835-8449FABDDBF2}"/>
            </a:ext>
          </a:extLst>
        </xdr:cNvPr>
        <xdr:cNvSpPr txBox="1"/>
      </xdr:nvSpPr>
      <xdr:spPr>
        <a:xfrm>
          <a:off x="2385695" y="175850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104</xdr:row>
      <xdr:rowOff>160655</xdr:rowOff>
    </xdr:from>
    <xdr:ext cx="403225" cy="259080"/>
    <xdr:sp macro="" textlink="">
      <xdr:nvSpPr>
        <xdr:cNvPr id="428" name="n_3aveValue【市民会館】&#10;有形固定資産減価償却率">
          <a:extLst>
            <a:ext uri="{FF2B5EF4-FFF2-40B4-BE49-F238E27FC236}">
              <a16:creationId xmlns:a16="http://schemas.microsoft.com/office/drawing/2014/main" id="{07191EFC-997F-47A4-AE5B-AC4A56E7BD26}"/>
            </a:ext>
          </a:extLst>
        </xdr:cNvPr>
        <xdr:cNvSpPr txBox="1"/>
      </xdr:nvSpPr>
      <xdr:spPr>
        <a:xfrm>
          <a:off x="1610995" y="175952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104</xdr:row>
      <xdr:rowOff>158750</xdr:rowOff>
    </xdr:from>
    <xdr:ext cx="403225" cy="259080"/>
    <xdr:sp macro="" textlink="">
      <xdr:nvSpPr>
        <xdr:cNvPr id="429" name="n_4aveValue【市民会館】&#10;有形固定資産減価償却率">
          <a:extLst>
            <a:ext uri="{FF2B5EF4-FFF2-40B4-BE49-F238E27FC236}">
              <a16:creationId xmlns:a16="http://schemas.microsoft.com/office/drawing/2014/main" id="{38032C3A-9523-481A-8537-67D7964F898B}"/>
            </a:ext>
          </a:extLst>
        </xdr:cNvPr>
        <xdr:cNvSpPr txBox="1"/>
      </xdr:nvSpPr>
      <xdr:spPr>
        <a:xfrm>
          <a:off x="836295" y="175933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101</xdr:row>
      <xdr:rowOff>163195</xdr:rowOff>
    </xdr:from>
    <xdr:ext cx="405130" cy="259080"/>
    <xdr:sp macro="" textlink="">
      <xdr:nvSpPr>
        <xdr:cNvPr id="430" name="n_1mainValue【市民会館】&#10;有形固定資産減価償却率">
          <a:extLst>
            <a:ext uri="{FF2B5EF4-FFF2-40B4-BE49-F238E27FC236}">
              <a16:creationId xmlns:a16="http://schemas.microsoft.com/office/drawing/2014/main" id="{AE080D41-2056-4B55-A022-E0C1B2D33AFE}"/>
            </a:ext>
          </a:extLst>
        </xdr:cNvPr>
        <xdr:cNvSpPr txBox="1"/>
      </xdr:nvSpPr>
      <xdr:spPr>
        <a:xfrm>
          <a:off x="3170555" y="17094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101</xdr:row>
      <xdr:rowOff>130175</xdr:rowOff>
    </xdr:from>
    <xdr:ext cx="403225" cy="259080"/>
    <xdr:sp macro="" textlink="">
      <xdr:nvSpPr>
        <xdr:cNvPr id="431" name="n_2mainValue【市民会館】&#10;有形固定資産減価償却率">
          <a:extLst>
            <a:ext uri="{FF2B5EF4-FFF2-40B4-BE49-F238E27FC236}">
              <a16:creationId xmlns:a16="http://schemas.microsoft.com/office/drawing/2014/main" id="{1A220900-75C2-4D48-B75B-73D2E97E1264}"/>
            </a:ext>
          </a:extLst>
        </xdr:cNvPr>
        <xdr:cNvSpPr txBox="1"/>
      </xdr:nvSpPr>
      <xdr:spPr>
        <a:xfrm>
          <a:off x="2385695" y="170618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101</xdr:row>
      <xdr:rowOff>97790</xdr:rowOff>
    </xdr:from>
    <xdr:ext cx="403225" cy="257175"/>
    <xdr:sp macro="" textlink="">
      <xdr:nvSpPr>
        <xdr:cNvPr id="432" name="n_3mainValue【市民会館】&#10;有形固定資産減価償却率">
          <a:extLst>
            <a:ext uri="{FF2B5EF4-FFF2-40B4-BE49-F238E27FC236}">
              <a16:creationId xmlns:a16="http://schemas.microsoft.com/office/drawing/2014/main" id="{429FB916-60E1-40FB-97D0-E6CA771BF09A}"/>
            </a:ext>
          </a:extLst>
        </xdr:cNvPr>
        <xdr:cNvSpPr txBox="1"/>
      </xdr:nvSpPr>
      <xdr:spPr>
        <a:xfrm>
          <a:off x="1610995" y="170294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101</xdr:row>
      <xdr:rowOff>65405</xdr:rowOff>
    </xdr:from>
    <xdr:ext cx="403225" cy="257175"/>
    <xdr:sp macro="" textlink="">
      <xdr:nvSpPr>
        <xdr:cNvPr id="433" name="n_4mainValue【市民会館】&#10;有形固定資産減価償却率">
          <a:extLst>
            <a:ext uri="{FF2B5EF4-FFF2-40B4-BE49-F238E27FC236}">
              <a16:creationId xmlns:a16="http://schemas.microsoft.com/office/drawing/2014/main" id="{FF7F1ACC-C436-40CF-9630-E88350E41948}"/>
            </a:ext>
          </a:extLst>
        </xdr:cNvPr>
        <xdr:cNvSpPr txBox="1"/>
      </xdr:nvSpPr>
      <xdr:spPr>
        <a:xfrm>
          <a:off x="836295" y="169970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F94A44F9-F7BF-446A-8DFC-B3267AB56B61}"/>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2F8714A0-44A4-45DD-9FE3-9E541388274F}"/>
            </a:ext>
          </a:extLst>
        </xdr:cNvPr>
        <xdr:cNvSpPr/>
      </xdr:nvSpPr>
      <xdr:spPr>
        <a:xfrm>
          <a:off x="593090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969CD186-0A16-4A68-86CC-56580C7DEB0A}"/>
            </a:ext>
          </a:extLst>
        </xdr:cNvPr>
        <xdr:cNvSpPr/>
      </xdr:nvSpPr>
      <xdr:spPr>
        <a:xfrm>
          <a:off x="593090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F9AE6454-F41E-4A6B-AA95-E66C45ADCDA7}"/>
            </a:ext>
          </a:extLst>
        </xdr:cNvPr>
        <xdr:cNvSpPr/>
      </xdr:nvSpPr>
      <xdr:spPr>
        <a:xfrm>
          <a:off x="683260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5EE06C8A-F3A9-49C7-8595-E5B4914C317C}"/>
            </a:ext>
          </a:extLst>
        </xdr:cNvPr>
        <xdr:cNvSpPr/>
      </xdr:nvSpPr>
      <xdr:spPr>
        <a:xfrm>
          <a:off x="683260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DAE42221-9FCD-4827-8970-BD732191C231}"/>
            </a:ext>
          </a:extLst>
        </xdr:cNvPr>
        <xdr:cNvSpPr/>
      </xdr:nvSpPr>
      <xdr:spPr>
        <a:xfrm>
          <a:off x="783844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54A51C26-80AA-4269-AA6E-47277EFE1352}"/>
            </a:ext>
          </a:extLst>
        </xdr:cNvPr>
        <xdr:cNvSpPr/>
      </xdr:nvSpPr>
      <xdr:spPr>
        <a:xfrm>
          <a:off x="783844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59110861-C300-45EB-B962-1BE33588D093}"/>
            </a:ext>
          </a:extLst>
        </xdr:cNvPr>
        <xdr:cNvSpPr/>
      </xdr:nvSpPr>
      <xdr:spPr>
        <a:xfrm>
          <a:off x="5826760" y="16394430"/>
          <a:ext cx="415290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980" cy="225425"/>
    <xdr:sp macro="" textlink="">
      <xdr:nvSpPr>
        <xdr:cNvPr id="442" name="テキスト ボックス 441">
          <a:extLst>
            <a:ext uri="{FF2B5EF4-FFF2-40B4-BE49-F238E27FC236}">
              <a16:creationId xmlns:a16="http://schemas.microsoft.com/office/drawing/2014/main" id="{2C3FA3E5-BD4C-4371-8C5A-4E97AAFC22DF}"/>
            </a:ext>
          </a:extLst>
        </xdr:cNvPr>
        <xdr:cNvSpPr txBox="1"/>
      </xdr:nvSpPr>
      <xdr:spPr>
        <a:xfrm>
          <a:off x="5788660" y="1620774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43162076-B2EE-4544-A2A2-F5FA7945C178}"/>
            </a:ext>
          </a:extLst>
        </xdr:cNvPr>
        <xdr:cNvCxnSpPr/>
      </xdr:nvCxnSpPr>
      <xdr:spPr>
        <a:xfrm>
          <a:off x="5826760" y="1862709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364FB8AA-1821-4E86-8A56-A75B340F07D1}"/>
            </a:ext>
          </a:extLst>
        </xdr:cNvPr>
        <xdr:cNvCxnSpPr/>
      </xdr:nvCxnSpPr>
      <xdr:spPr>
        <a:xfrm>
          <a:off x="5826760" y="1818132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65455" cy="259080"/>
    <xdr:sp macro="" textlink="">
      <xdr:nvSpPr>
        <xdr:cNvPr id="445" name="テキスト ボックス 444">
          <a:extLst>
            <a:ext uri="{FF2B5EF4-FFF2-40B4-BE49-F238E27FC236}">
              <a16:creationId xmlns:a16="http://schemas.microsoft.com/office/drawing/2014/main" id="{8A0DD006-3BA6-4C8B-B67D-EECC399540CB}"/>
            </a:ext>
          </a:extLst>
        </xdr:cNvPr>
        <xdr:cNvSpPr txBox="1"/>
      </xdr:nvSpPr>
      <xdr:spPr>
        <a:xfrm>
          <a:off x="5405120" y="180428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C04B9BE5-AE44-46F3-A101-9186FB2A754F}"/>
            </a:ext>
          </a:extLst>
        </xdr:cNvPr>
        <xdr:cNvCxnSpPr/>
      </xdr:nvCxnSpPr>
      <xdr:spPr>
        <a:xfrm>
          <a:off x="5826760" y="1773555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65455" cy="259080"/>
    <xdr:sp macro="" textlink="">
      <xdr:nvSpPr>
        <xdr:cNvPr id="447" name="テキスト ボックス 446">
          <a:extLst>
            <a:ext uri="{FF2B5EF4-FFF2-40B4-BE49-F238E27FC236}">
              <a16:creationId xmlns:a16="http://schemas.microsoft.com/office/drawing/2014/main" id="{BC69DEEB-2DB3-459B-91A6-E9F9EAC09DBB}"/>
            </a:ext>
          </a:extLst>
        </xdr:cNvPr>
        <xdr:cNvSpPr txBox="1"/>
      </xdr:nvSpPr>
      <xdr:spPr>
        <a:xfrm>
          <a:off x="5405120" y="175971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5EBD5207-2247-4687-8DEE-3FB10B6678E6}"/>
            </a:ext>
          </a:extLst>
        </xdr:cNvPr>
        <xdr:cNvCxnSpPr/>
      </xdr:nvCxnSpPr>
      <xdr:spPr>
        <a:xfrm>
          <a:off x="5826760" y="1728597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65455" cy="259080"/>
    <xdr:sp macro="" textlink="">
      <xdr:nvSpPr>
        <xdr:cNvPr id="449" name="テキスト ボックス 448">
          <a:extLst>
            <a:ext uri="{FF2B5EF4-FFF2-40B4-BE49-F238E27FC236}">
              <a16:creationId xmlns:a16="http://schemas.microsoft.com/office/drawing/2014/main" id="{C87C4BAA-C3B1-46B7-8219-01577C8C6E1A}"/>
            </a:ext>
          </a:extLst>
        </xdr:cNvPr>
        <xdr:cNvSpPr txBox="1"/>
      </xdr:nvSpPr>
      <xdr:spPr>
        <a:xfrm>
          <a:off x="5405120" y="171475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9FCC9A97-0B28-4169-BF9A-CF06DDD30A84}"/>
            </a:ext>
          </a:extLst>
        </xdr:cNvPr>
        <xdr:cNvCxnSpPr/>
      </xdr:nvCxnSpPr>
      <xdr:spPr>
        <a:xfrm>
          <a:off x="5826760" y="1684020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65455" cy="259080"/>
    <xdr:sp macro="" textlink="">
      <xdr:nvSpPr>
        <xdr:cNvPr id="451" name="テキスト ボックス 450">
          <a:extLst>
            <a:ext uri="{FF2B5EF4-FFF2-40B4-BE49-F238E27FC236}">
              <a16:creationId xmlns:a16="http://schemas.microsoft.com/office/drawing/2014/main" id="{8AFA5360-DD25-4A31-864C-4C027DC73E42}"/>
            </a:ext>
          </a:extLst>
        </xdr:cNvPr>
        <xdr:cNvSpPr txBox="1"/>
      </xdr:nvSpPr>
      <xdr:spPr>
        <a:xfrm>
          <a:off x="5405120" y="167017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AF8FE46A-E2C6-41BD-8D64-E0E9F1F8E206}"/>
            </a:ext>
          </a:extLst>
        </xdr:cNvPr>
        <xdr:cNvCxnSpPr/>
      </xdr:nvCxnSpPr>
      <xdr:spPr>
        <a:xfrm>
          <a:off x="5826760" y="1639443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5455" cy="259080"/>
    <xdr:sp macro="" textlink="">
      <xdr:nvSpPr>
        <xdr:cNvPr id="453" name="テキスト ボックス 452">
          <a:extLst>
            <a:ext uri="{FF2B5EF4-FFF2-40B4-BE49-F238E27FC236}">
              <a16:creationId xmlns:a16="http://schemas.microsoft.com/office/drawing/2014/main" id="{A3C126EE-B3BD-464A-9377-DCAB52096997}"/>
            </a:ext>
          </a:extLst>
        </xdr:cNvPr>
        <xdr:cNvSpPr txBox="1"/>
      </xdr:nvSpPr>
      <xdr:spPr>
        <a:xfrm>
          <a:off x="5405120" y="162560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5077DCA8-94F8-447F-BB29-A0CFF218EF9A}"/>
            </a:ext>
          </a:extLst>
        </xdr:cNvPr>
        <xdr:cNvSpPr/>
      </xdr:nvSpPr>
      <xdr:spPr>
        <a:xfrm>
          <a:off x="5826760" y="16394430"/>
          <a:ext cx="415290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11430</xdr:rowOff>
    </xdr:from>
    <xdr:to>
      <xdr:col>54</xdr:col>
      <xdr:colOff>189865</xdr:colOff>
      <xdr:row>108</xdr:row>
      <xdr:rowOff>68580</xdr:rowOff>
    </xdr:to>
    <xdr:cxnSp macro="">
      <xdr:nvCxnSpPr>
        <xdr:cNvPr id="455" name="直線コネクタ 454">
          <a:extLst>
            <a:ext uri="{FF2B5EF4-FFF2-40B4-BE49-F238E27FC236}">
              <a16:creationId xmlns:a16="http://schemas.microsoft.com/office/drawing/2014/main" id="{1DA9F3D1-6690-4CFD-84ED-02DF5F01BBE4}"/>
            </a:ext>
          </a:extLst>
        </xdr:cNvPr>
        <xdr:cNvCxnSpPr/>
      </xdr:nvCxnSpPr>
      <xdr:spPr>
        <a:xfrm flipV="1">
          <a:off x="9219565" y="17110710"/>
          <a:ext cx="0" cy="1062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73025</xdr:rowOff>
    </xdr:from>
    <xdr:ext cx="469900" cy="259080"/>
    <xdr:sp macro="" textlink="">
      <xdr:nvSpPr>
        <xdr:cNvPr id="456" name="【市民会館】&#10;一人当たり面積最小値テキスト">
          <a:extLst>
            <a:ext uri="{FF2B5EF4-FFF2-40B4-BE49-F238E27FC236}">
              <a16:creationId xmlns:a16="http://schemas.microsoft.com/office/drawing/2014/main" id="{D189E893-EF0D-4A86-B367-A6D0D623A707}"/>
            </a:ext>
          </a:extLst>
        </xdr:cNvPr>
        <xdr:cNvSpPr txBox="1"/>
      </xdr:nvSpPr>
      <xdr:spPr>
        <a:xfrm>
          <a:off x="9258300" y="18178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68580</xdr:rowOff>
    </xdr:from>
    <xdr:to>
      <xdr:col>55</xdr:col>
      <xdr:colOff>88900</xdr:colOff>
      <xdr:row>108</xdr:row>
      <xdr:rowOff>68580</xdr:rowOff>
    </xdr:to>
    <xdr:cxnSp macro="">
      <xdr:nvCxnSpPr>
        <xdr:cNvPr id="457" name="直線コネクタ 456">
          <a:extLst>
            <a:ext uri="{FF2B5EF4-FFF2-40B4-BE49-F238E27FC236}">
              <a16:creationId xmlns:a16="http://schemas.microsoft.com/office/drawing/2014/main" id="{3EAB5A3B-BDF9-47D9-920F-7B98DB57CEE4}"/>
            </a:ext>
          </a:extLst>
        </xdr:cNvPr>
        <xdr:cNvCxnSpPr/>
      </xdr:nvCxnSpPr>
      <xdr:spPr>
        <a:xfrm>
          <a:off x="9154160" y="181737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129540</xdr:rowOff>
    </xdr:from>
    <xdr:ext cx="469900" cy="259080"/>
    <xdr:sp macro="" textlink="">
      <xdr:nvSpPr>
        <xdr:cNvPr id="458" name="【市民会館】&#10;一人当たり面積最大値テキスト">
          <a:extLst>
            <a:ext uri="{FF2B5EF4-FFF2-40B4-BE49-F238E27FC236}">
              <a16:creationId xmlns:a16="http://schemas.microsoft.com/office/drawing/2014/main" id="{3D211518-2167-4FA9-9744-684D0A9591E7}"/>
            </a:ext>
          </a:extLst>
        </xdr:cNvPr>
        <xdr:cNvSpPr txBox="1"/>
      </xdr:nvSpPr>
      <xdr:spPr>
        <a:xfrm>
          <a:off x="9258300" y="16893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2.392</a:t>
          </a:r>
          <a:endParaRPr kumimoji="1" lang="ja-JP" altLang="en-US" sz="1000" b="1">
            <a:latin typeface="ＭＳ Ｐゴシック"/>
            <a:ea typeface="ＭＳ Ｐゴシック"/>
          </a:endParaRPr>
        </a:p>
      </xdr:txBody>
    </xdr:sp>
    <xdr:clientData/>
  </xdr:oneCellAnchor>
  <xdr:twoCellAnchor>
    <xdr:from>
      <xdr:col>54</xdr:col>
      <xdr:colOff>101600</xdr:colOff>
      <xdr:row>102</xdr:row>
      <xdr:rowOff>11430</xdr:rowOff>
    </xdr:from>
    <xdr:to>
      <xdr:col>55</xdr:col>
      <xdr:colOff>88900</xdr:colOff>
      <xdr:row>102</xdr:row>
      <xdr:rowOff>11430</xdr:rowOff>
    </xdr:to>
    <xdr:cxnSp macro="">
      <xdr:nvCxnSpPr>
        <xdr:cNvPr id="459" name="直線コネクタ 458">
          <a:extLst>
            <a:ext uri="{FF2B5EF4-FFF2-40B4-BE49-F238E27FC236}">
              <a16:creationId xmlns:a16="http://schemas.microsoft.com/office/drawing/2014/main" id="{5873726D-FFEB-4445-A27D-992012D4B43E}"/>
            </a:ext>
          </a:extLst>
        </xdr:cNvPr>
        <xdr:cNvCxnSpPr/>
      </xdr:nvCxnSpPr>
      <xdr:spPr>
        <a:xfrm>
          <a:off x="9154160" y="1711071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76200</xdr:rowOff>
    </xdr:from>
    <xdr:ext cx="469900" cy="257175"/>
    <xdr:sp macro="" textlink="">
      <xdr:nvSpPr>
        <xdr:cNvPr id="460" name="【市民会館】&#10;一人当たり面積平均値テキスト">
          <a:extLst>
            <a:ext uri="{FF2B5EF4-FFF2-40B4-BE49-F238E27FC236}">
              <a16:creationId xmlns:a16="http://schemas.microsoft.com/office/drawing/2014/main" id="{4991C691-1F46-42DF-9041-0CDF55CEBC19}"/>
            </a:ext>
          </a:extLst>
        </xdr:cNvPr>
        <xdr:cNvSpPr txBox="1"/>
      </xdr:nvSpPr>
      <xdr:spPr>
        <a:xfrm>
          <a:off x="9258300" y="1801368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107</xdr:row>
      <xdr:rowOff>97790</xdr:rowOff>
    </xdr:from>
    <xdr:to>
      <xdr:col>55</xdr:col>
      <xdr:colOff>50800</xdr:colOff>
      <xdr:row>108</xdr:row>
      <xdr:rowOff>27940</xdr:rowOff>
    </xdr:to>
    <xdr:sp macro="" textlink="">
      <xdr:nvSpPr>
        <xdr:cNvPr id="461" name="フローチャート: 判断 460">
          <a:extLst>
            <a:ext uri="{FF2B5EF4-FFF2-40B4-BE49-F238E27FC236}">
              <a16:creationId xmlns:a16="http://schemas.microsoft.com/office/drawing/2014/main" id="{B67393A1-0AAE-40B4-9752-7897CFE5156F}"/>
            </a:ext>
          </a:extLst>
        </xdr:cNvPr>
        <xdr:cNvSpPr/>
      </xdr:nvSpPr>
      <xdr:spPr>
        <a:xfrm>
          <a:off x="9192260" y="180352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114300</xdr:rowOff>
    </xdr:from>
    <xdr:to>
      <xdr:col>50</xdr:col>
      <xdr:colOff>165100</xdr:colOff>
      <xdr:row>108</xdr:row>
      <xdr:rowOff>44450</xdr:rowOff>
    </xdr:to>
    <xdr:sp macro="" textlink="">
      <xdr:nvSpPr>
        <xdr:cNvPr id="462" name="フローチャート: 判断 461">
          <a:extLst>
            <a:ext uri="{FF2B5EF4-FFF2-40B4-BE49-F238E27FC236}">
              <a16:creationId xmlns:a16="http://schemas.microsoft.com/office/drawing/2014/main" id="{71B3A635-3151-4F1E-A367-03942A273A05}"/>
            </a:ext>
          </a:extLst>
        </xdr:cNvPr>
        <xdr:cNvSpPr/>
      </xdr:nvSpPr>
      <xdr:spPr>
        <a:xfrm>
          <a:off x="8445500" y="18051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111760</xdr:rowOff>
    </xdr:from>
    <xdr:to>
      <xdr:col>46</xdr:col>
      <xdr:colOff>38100</xdr:colOff>
      <xdr:row>108</xdr:row>
      <xdr:rowOff>41910</xdr:rowOff>
    </xdr:to>
    <xdr:sp macro="" textlink="">
      <xdr:nvSpPr>
        <xdr:cNvPr id="463" name="フローチャート: 判断 462">
          <a:extLst>
            <a:ext uri="{FF2B5EF4-FFF2-40B4-BE49-F238E27FC236}">
              <a16:creationId xmlns:a16="http://schemas.microsoft.com/office/drawing/2014/main" id="{B1868275-BB76-4C2A-90B9-8288D3C2A9B1}"/>
            </a:ext>
          </a:extLst>
        </xdr:cNvPr>
        <xdr:cNvSpPr/>
      </xdr:nvSpPr>
      <xdr:spPr>
        <a:xfrm>
          <a:off x="7670800" y="180492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112395</xdr:rowOff>
    </xdr:from>
    <xdr:to>
      <xdr:col>41</xdr:col>
      <xdr:colOff>101600</xdr:colOff>
      <xdr:row>108</xdr:row>
      <xdr:rowOff>42545</xdr:rowOff>
    </xdr:to>
    <xdr:sp macro="" textlink="">
      <xdr:nvSpPr>
        <xdr:cNvPr id="464" name="フローチャート: 判断 463">
          <a:extLst>
            <a:ext uri="{FF2B5EF4-FFF2-40B4-BE49-F238E27FC236}">
              <a16:creationId xmlns:a16="http://schemas.microsoft.com/office/drawing/2014/main" id="{EC5F1E3E-F27C-479A-BC24-3F08B4BB662A}"/>
            </a:ext>
          </a:extLst>
        </xdr:cNvPr>
        <xdr:cNvSpPr/>
      </xdr:nvSpPr>
      <xdr:spPr>
        <a:xfrm>
          <a:off x="6873240" y="18049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115570</xdr:rowOff>
    </xdr:from>
    <xdr:to>
      <xdr:col>36</xdr:col>
      <xdr:colOff>165100</xdr:colOff>
      <xdr:row>108</xdr:row>
      <xdr:rowOff>45720</xdr:rowOff>
    </xdr:to>
    <xdr:sp macro="" textlink="">
      <xdr:nvSpPr>
        <xdr:cNvPr id="465" name="フローチャート: 判断 464">
          <a:extLst>
            <a:ext uri="{FF2B5EF4-FFF2-40B4-BE49-F238E27FC236}">
              <a16:creationId xmlns:a16="http://schemas.microsoft.com/office/drawing/2014/main" id="{11B4E623-4FFD-4045-ADF6-33BB54CB1099}"/>
            </a:ext>
          </a:extLst>
        </xdr:cNvPr>
        <xdr:cNvSpPr/>
      </xdr:nvSpPr>
      <xdr:spPr>
        <a:xfrm>
          <a:off x="6098540" y="18053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66" name="テキスト ボックス 465">
          <a:extLst>
            <a:ext uri="{FF2B5EF4-FFF2-40B4-BE49-F238E27FC236}">
              <a16:creationId xmlns:a16="http://schemas.microsoft.com/office/drawing/2014/main" id="{2EC88151-64DD-4104-BA48-7DE80A224448}"/>
            </a:ext>
          </a:extLst>
        </xdr:cNvPr>
        <xdr:cNvSpPr txBox="1"/>
      </xdr:nvSpPr>
      <xdr:spPr>
        <a:xfrm>
          <a:off x="905256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67" name="テキスト ボックス 466">
          <a:extLst>
            <a:ext uri="{FF2B5EF4-FFF2-40B4-BE49-F238E27FC236}">
              <a16:creationId xmlns:a16="http://schemas.microsoft.com/office/drawing/2014/main" id="{027C619B-F389-4ACC-8474-BF4B9689BEF1}"/>
            </a:ext>
          </a:extLst>
        </xdr:cNvPr>
        <xdr:cNvSpPr txBox="1"/>
      </xdr:nvSpPr>
      <xdr:spPr>
        <a:xfrm>
          <a:off x="832866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68" name="テキスト ボックス 467">
          <a:extLst>
            <a:ext uri="{FF2B5EF4-FFF2-40B4-BE49-F238E27FC236}">
              <a16:creationId xmlns:a16="http://schemas.microsoft.com/office/drawing/2014/main" id="{C4DB124F-5DD3-4D23-B323-C948F11EA76D}"/>
            </a:ext>
          </a:extLst>
        </xdr:cNvPr>
        <xdr:cNvSpPr txBox="1"/>
      </xdr:nvSpPr>
      <xdr:spPr>
        <a:xfrm>
          <a:off x="754634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69" name="テキスト ボックス 468">
          <a:extLst>
            <a:ext uri="{FF2B5EF4-FFF2-40B4-BE49-F238E27FC236}">
              <a16:creationId xmlns:a16="http://schemas.microsoft.com/office/drawing/2014/main" id="{AD1E8FB6-9DF1-492A-9C6E-0E9F7E490429}"/>
            </a:ext>
          </a:extLst>
        </xdr:cNvPr>
        <xdr:cNvSpPr txBox="1"/>
      </xdr:nvSpPr>
      <xdr:spPr>
        <a:xfrm>
          <a:off x="675640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0" name="テキスト ボックス 469">
          <a:extLst>
            <a:ext uri="{FF2B5EF4-FFF2-40B4-BE49-F238E27FC236}">
              <a16:creationId xmlns:a16="http://schemas.microsoft.com/office/drawing/2014/main" id="{C7781B6E-CC3A-43D0-9D19-4128CD7A39FC}"/>
            </a:ext>
          </a:extLst>
        </xdr:cNvPr>
        <xdr:cNvSpPr txBox="1"/>
      </xdr:nvSpPr>
      <xdr:spPr>
        <a:xfrm>
          <a:off x="598170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90170</xdr:rowOff>
    </xdr:from>
    <xdr:to>
      <xdr:col>55</xdr:col>
      <xdr:colOff>50800</xdr:colOff>
      <xdr:row>108</xdr:row>
      <xdr:rowOff>20320</xdr:rowOff>
    </xdr:to>
    <xdr:sp macro="" textlink="">
      <xdr:nvSpPr>
        <xdr:cNvPr id="471" name="楕円 470">
          <a:extLst>
            <a:ext uri="{FF2B5EF4-FFF2-40B4-BE49-F238E27FC236}">
              <a16:creationId xmlns:a16="http://schemas.microsoft.com/office/drawing/2014/main" id="{84E3E3A1-6CCC-466E-A5AC-8089A7569615}"/>
            </a:ext>
          </a:extLst>
        </xdr:cNvPr>
        <xdr:cNvSpPr/>
      </xdr:nvSpPr>
      <xdr:spPr>
        <a:xfrm>
          <a:off x="9192260" y="18027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49530</xdr:rowOff>
    </xdr:from>
    <xdr:ext cx="469900" cy="259080"/>
    <xdr:sp macro="" textlink="">
      <xdr:nvSpPr>
        <xdr:cNvPr id="472" name="【市民会館】&#10;一人当たり面積該当値テキスト">
          <a:extLst>
            <a:ext uri="{FF2B5EF4-FFF2-40B4-BE49-F238E27FC236}">
              <a16:creationId xmlns:a16="http://schemas.microsoft.com/office/drawing/2014/main" id="{C3CB4867-C794-45EF-AB6D-E63C02AE5FDF}"/>
            </a:ext>
          </a:extLst>
        </xdr:cNvPr>
        <xdr:cNvSpPr txBox="1"/>
      </xdr:nvSpPr>
      <xdr:spPr>
        <a:xfrm>
          <a:off x="9258300" y="17819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90805</xdr:rowOff>
    </xdr:from>
    <xdr:to>
      <xdr:col>50</xdr:col>
      <xdr:colOff>165100</xdr:colOff>
      <xdr:row>108</xdr:row>
      <xdr:rowOff>20955</xdr:rowOff>
    </xdr:to>
    <xdr:sp macro="" textlink="">
      <xdr:nvSpPr>
        <xdr:cNvPr id="473" name="楕円 472">
          <a:extLst>
            <a:ext uri="{FF2B5EF4-FFF2-40B4-BE49-F238E27FC236}">
              <a16:creationId xmlns:a16="http://schemas.microsoft.com/office/drawing/2014/main" id="{800A0659-A3E0-4EE6-AB64-4F0F1DD3EFE9}"/>
            </a:ext>
          </a:extLst>
        </xdr:cNvPr>
        <xdr:cNvSpPr/>
      </xdr:nvSpPr>
      <xdr:spPr>
        <a:xfrm>
          <a:off x="8445500" y="180282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140970</xdr:rowOff>
    </xdr:from>
    <xdr:to>
      <xdr:col>55</xdr:col>
      <xdr:colOff>0</xdr:colOff>
      <xdr:row>107</xdr:row>
      <xdr:rowOff>141605</xdr:rowOff>
    </xdr:to>
    <xdr:cxnSp macro="">
      <xdr:nvCxnSpPr>
        <xdr:cNvPr id="474" name="直線コネクタ 473">
          <a:extLst>
            <a:ext uri="{FF2B5EF4-FFF2-40B4-BE49-F238E27FC236}">
              <a16:creationId xmlns:a16="http://schemas.microsoft.com/office/drawing/2014/main" id="{318A4B86-85AF-4A72-9D9B-837C34465938}"/>
            </a:ext>
          </a:extLst>
        </xdr:cNvPr>
        <xdr:cNvCxnSpPr/>
      </xdr:nvCxnSpPr>
      <xdr:spPr>
        <a:xfrm flipV="1">
          <a:off x="8496300" y="18078450"/>
          <a:ext cx="7239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91440</xdr:rowOff>
    </xdr:from>
    <xdr:to>
      <xdr:col>46</xdr:col>
      <xdr:colOff>38100</xdr:colOff>
      <xdr:row>108</xdr:row>
      <xdr:rowOff>21590</xdr:rowOff>
    </xdr:to>
    <xdr:sp macro="" textlink="">
      <xdr:nvSpPr>
        <xdr:cNvPr id="475" name="楕円 474">
          <a:extLst>
            <a:ext uri="{FF2B5EF4-FFF2-40B4-BE49-F238E27FC236}">
              <a16:creationId xmlns:a16="http://schemas.microsoft.com/office/drawing/2014/main" id="{38C133B3-3FB0-4C83-96F3-BB39252EA1CD}"/>
            </a:ext>
          </a:extLst>
        </xdr:cNvPr>
        <xdr:cNvSpPr/>
      </xdr:nvSpPr>
      <xdr:spPr>
        <a:xfrm>
          <a:off x="7670800" y="180289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141605</xdr:rowOff>
    </xdr:from>
    <xdr:to>
      <xdr:col>50</xdr:col>
      <xdr:colOff>114300</xdr:colOff>
      <xdr:row>107</xdr:row>
      <xdr:rowOff>142240</xdr:rowOff>
    </xdr:to>
    <xdr:cxnSp macro="">
      <xdr:nvCxnSpPr>
        <xdr:cNvPr id="476" name="直線コネクタ 475">
          <a:extLst>
            <a:ext uri="{FF2B5EF4-FFF2-40B4-BE49-F238E27FC236}">
              <a16:creationId xmlns:a16="http://schemas.microsoft.com/office/drawing/2014/main" id="{4FFCA1BE-E200-4513-8F12-84D0AE6F5DEA}"/>
            </a:ext>
          </a:extLst>
        </xdr:cNvPr>
        <xdr:cNvCxnSpPr/>
      </xdr:nvCxnSpPr>
      <xdr:spPr>
        <a:xfrm flipV="1">
          <a:off x="7713980" y="18079085"/>
          <a:ext cx="78232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92710</xdr:rowOff>
    </xdr:from>
    <xdr:to>
      <xdr:col>41</xdr:col>
      <xdr:colOff>101600</xdr:colOff>
      <xdr:row>108</xdr:row>
      <xdr:rowOff>22860</xdr:rowOff>
    </xdr:to>
    <xdr:sp macro="" textlink="">
      <xdr:nvSpPr>
        <xdr:cNvPr id="477" name="楕円 476">
          <a:extLst>
            <a:ext uri="{FF2B5EF4-FFF2-40B4-BE49-F238E27FC236}">
              <a16:creationId xmlns:a16="http://schemas.microsoft.com/office/drawing/2014/main" id="{147FEC5C-B87B-4C1A-B914-5395CB698257}"/>
            </a:ext>
          </a:extLst>
        </xdr:cNvPr>
        <xdr:cNvSpPr/>
      </xdr:nvSpPr>
      <xdr:spPr>
        <a:xfrm>
          <a:off x="6873240" y="18030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142240</xdr:rowOff>
    </xdr:from>
    <xdr:to>
      <xdr:col>45</xdr:col>
      <xdr:colOff>177800</xdr:colOff>
      <xdr:row>107</xdr:row>
      <xdr:rowOff>143510</xdr:rowOff>
    </xdr:to>
    <xdr:cxnSp macro="">
      <xdr:nvCxnSpPr>
        <xdr:cNvPr id="478" name="直線コネクタ 477">
          <a:extLst>
            <a:ext uri="{FF2B5EF4-FFF2-40B4-BE49-F238E27FC236}">
              <a16:creationId xmlns:a16="http://schemas.microsoft.com/office/drawing/2014/main" id="{24C64C15-55D9-4B0C-A6E2-C1AD1E60532A}"/>
            </a:ext>
          </a:extLst>
        </xdr:cNvPr>
        <xdr:cNvCxnSpPr/>
      </xdr:nvCxnSpPr>
      <xdr:spPr>
        <a:xfrm flipV="1">
          <a:off x="6924040" y="18079720"/>
          <a:ext cx="78994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93345</xdr:rowOff>
    </xdr:from>
    <xdr:to>
      <xdr:col>36</xdr:col>
      <xdr:colOff>165100</xdr:colOff>
      <xdr:row>108</xdr:row>
      <xdr:rowOff>23495</xdr:rowOff>
    </xdr:to>
    <xdr:sp macro="" textlink="">
      <xdr:nvSpPr>
        <xdr:cNvPr id="479" name="楕円 478">
          <a:extLst>
            <a:ext uri="{FF2B5EF4-FFF2-40B4-BE49-F238E27FC236}">
              <a16:creationId xmlns:a16="http://schemas.microsoft.com/office/drawing/2014/main" id="{DB5F43C4-18DC-4EDE-8A93-357A2A8137A8}"/>
            </a:ext>
          </a:extLst>
        </xdr:cNvPr>
        <xdr:cNvSpPr/>
      </xdr:nvSpPr>
      <xdr:spPr>
        <a:xfrm>
          <a:off x="6098540" y="180308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143510</xdr:rowOff>
    </xdr:from>
    <xdr:to>
      <xdr:col>41</xdr:col>
      <xdr:colOff>50800</xdr:colOff>
      <xdr:row>107</xdr:row>
      <xdr:rowOff>144145</xdr:rowOff>
    </xdr:to>
    <xdr:cxnSp macro="">
      <xdr:nvCxnSpPr>
        <xdr:cNvPr id="480" name="直線コネクタ 479">
          <a:extLst>
            <a:ext uri="{FF2B5EF4-FFF2-40B4-BE49-F238E27FC236}">
              <a16:creationId xmlns:a16="http://schemas.microsoft.com/office/drawing/2014/main" id="{2F1313D3-887B-4A01-BC1E-77372601880C}"/>
            </a:ext>
          </a:extLst>
        </xdr:cNvPr>
        <xdr:cNvCxnSpPr/>
      </xdr:nvCxnSpPr>
      <xdr:spPr>
        <a:xfrm flipV="1">
          <a:off x="6149340" y="18080990"/>
          <a:ext cx="7747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108</xdr:row>
      <xdr:rowOff>35560</xdr:rowOff>
    </xdr:from>
    <xdr:ext cx="469900" cy="259080"/>
    <xdr:sp macro="" textlink="">
      <xdr:nvSpPr>
        <xdr:cNvPr id="481" name="n_1aveValue【市民会館】&#10;一人当たり面積">
          <a:extLst>
            <a:ext uri="{FF2B5EF4-FFF2-40B4-BE49-F238E27FC236}">
              <a16:creationId xmlns:a16="http://schemas.microsoft.com/office/drawing/2014/main" id="{52081C60-8009-4C1E-BF23-48F1A6600132}"/>
            </a:ext>
          </a:extLst>
        </xdr:cNvPr>
        <xdr:cNvSpPr txBox="1"/>
      </xdr:nvSpPr>
      <xdr:spPr>
        <a:xfrm>
          <a:off x="8271510" y="18140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108</xdr:row>
      <xdr:rowOff>33020</xdr:rowOff>
    </xdr:from>
    <xdr:ext cx="467995" cy="259080"/>
    <xdr:sp macro="" textlink="">
      <xdr:nvSpPr>
        <xdr:cNvPr id="482" name="n_2aveValue【市民会館】&#10;一人当たり面積">
          <a:extLst>
            <a:ext uri="{FF2B5EF4-FFF2-40B4-BE49-F238E27FC236}">
              <a16:creationId xmlns:a16="http://schemas.microsoft.com/office/drawing/2014/main" id="{868E2C32-768E-45BA-8A5C-DDC21E701F6C}"/>
            </a:ext>
          </a:extLst>
        </xdr:cNvPr>
        <xdr:cNvSpPr txBox="1"/>
      </xdr:nvSpPr>
      <xdr:spPr>
        <a:xfrm>
          <a:off x="7509510" y="181381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108</xdr:row>
      <xdr:rowOff>33655</xdr:rowOff>
    </xdr:from>
    <xdr:ext cx="467995" cy="258445"/>
    <xdr:sp macro="" textlink="">
      <xdr:nvSpPr>
        <xdr:cNvPr id="483" name="n_3aveValue【市民会館】&#10;一人当たり面積">
          <a:extLst>
            <a:ext uri="{FF2B5EF4-FFF2-40B4-BE49-F238E27FC236}">
              <a16:creationId xmlns:a16="http://schemas.microsoft.com/office/drawing/2014/main" id="{41C5A014-EB3D-40A0-9884-0D66B3BCAEE2}"/>
            </a:ext>
          </a:extLst>
        </xdr:cNvPr>
        <xdr:cNvSpPr txBox="1"/>
      </xdr:nvSpPr>
      <xdr:spPr>
        <a:xfrm>
          <a:off x="6711950" y="181387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108</xdr:row>
      <xdr:rowOff>36830</xdr:rowOff>
    </xdr:from>
    <xdr:ext cx="467995" cy="259080"/>
    <xdr:sp macro="" textlink="">
      <xdr:nvSpPr>
        <xdr:cNvPr id="484" name="n_4aveValue【市民会館】&#10;一人当たり面積">
          <a:extLst>
            <a:ext uri="{FF2B5EF4-FFF2-40B4-BE49-F238E27FC236}">
              <a16:creationId xmlns:a16="http://schemas.microsoft.com/office/drawing/2014/main" id="{740D708A-28D5-443E-B5BF-2CD20F351817}"/>
            </a:ext>
          </a:extLst>
        </xdr:cNvPr>
        <xdr:cNvSpPr txBox="1"/>
      </xdr:nvSpPr>
      <xdr:spPr>
        <a:xfrm>
          <a:off x="5937250" y="181419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106</xdr:row>
      <xdr:rowOff>37465</xdr:rowOff>
    </xdr:from>
    <xdr:ext cx="469900" cy="259080"/>
    <xdr:sp macro="" textlink="">
      <xdr:nvSpPr>
        <xdr:cNvPr id="485" name="n_1mainValue【市民会館】&#10;一人当たり面積">
          <a:extLst>
            <a:ext uri="{FF2B5EF4-FFF2-40B4-BE49-F238E27FC236}">
              <a16:creationId xmlns:a16="http://schemas.microsoft.com/office/drawing/2014/main" id="{6CD0AAA1-E541-4E39-B512-63DA2855C54B}"/>
            </a:ext>
          </a:extLst>
        </xdr:cNvPr>
        <xdr:cNvSpPr txBox="1"/>
      </xdr:nvSpPr>
      <xdr:spPr>
        <a:xfrm>
          <a:off x="8271510" y="17807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106</xdr:row>
      <xdr:rowOff>38100</xdr:rowOff>
    </xdr:from>
    <xdr:ext cx="467995" cy="259080"/>
    <xdr:sp macro="" textlink="">
      <xdr:nvSpPr>
        <xdr:cNvPr id="486" name="n_2mainValue【市民会館】&#10;一人当たり面積">
          <a:extLst>
            <a:ext uri="{FF2B5EF4-FFF2-40B4-BE49-F238E27FC236}">
              <a16:creationId xmlns:a16="http://schemas.microsoft.com/office/drawing/2014/main" id="{9BE5E473-BE25-4B17-9275-68CE21C5BA01}"/>
            </a:ext>
          </a:extLst>
        </xdr:cNvPr>
        <xdr:cNvSpPr txBox="1"/>
      </xdr:nvSpPr>
      <xdr:spPr>
        <a:xfrm>
          <a:off x="7509510" y="178079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106</xdr:row>
      <xdr:rowOff>39370</xdr:rowOff>
    </xdr:from>
    <xdr:ext cx="467995" cy="259080"/>
    <xdr:sp macro="" textlink="">
      <xdr:nvSpPr>
        <xdr:cNvPr id="487" name="n_3mainValue【市民会館】&#10;一人当たり面積">
          <a:extLst>
            <a:ext uri="{FF2B5EF4-FFF2-40B4-BE49-F238E27FC236}">
              <a16:creationId xmlns:a16="http://schemas.microsoft.com/office/drawing/2014/main" id="{75E62D5A-EA02-452A-BB95-08677428E90A}"/>
            </a:ext>
          </a:extLst>
        </xdr:cNvPr>
        <xdr:cNvSpPr txBox="1"/>
      </xdr:nvSpPr>
      <xdr:spPr>
        <a:xfrm>
          <a:off x="6711950" y="178092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106</xdr:row>
      <xdr:rowOff>40640</xdr:rowOff>
    </xdr:from>
    <xdr:ext cx="467995" cy="257175"/>
    <xdr:sp macro="" textlink="">
      <xdr:nvSpPr>
        <xdr:cNvPr id="488" name="n_4mainValue【市民会館】&#10;一人当たり面積">
          <a:extLst>
            <a:ext uri="{FF2B5EF4-FFF2-40B4-BE49-F238E27FC236}">
              <a16:creationId xmlns:a16="http://schemas.microsoft.com/office/drawing/2014/main" id="{CA323B0D-6BEF-4FC9-AD50-1FEA8CAC4C37}"/>
            </a:ext>
          </a:extLst>
        </xdr:cNvPr>
        <xdr:cNvSpPr txBox="1"/>
      </xdr:nvSpPr>
      <xdr:spPr>
        <a:xfrm>
          <a:off x="5937250" y="178104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81D2F683-1E28-4374-A59B-6D8FA3E2BA6D}"/>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AA0F506A-3CB3-407A-8A6B-F705B0ADDEBC}"/>
            </a:ext>
          </a:extLst>
        </xdr:cNvPr>
        <xdr:cNvSpPr/>
      </xdr:nvSpPr>
      <xdr:spPr>
        <a:xfrm>
          <a:off x="1106424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CF85928A-DE2E-4A91-82D3-886E7B4D749F}"/>
            </a:ext>
          </a:extLst>
        </xdr:cNvPr>
        <xdr:cNvSpPr/>
      </xdr:nvSpPr>
      <xdr:spPr>
        <a:xfrm>
          <a:off x="1106424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26FDA87F-3A9D-4B88-8C7E-6FA50C03B1D8}"/>
            </a:ext>
          </a:extLst>
        </xdr:cNvPr>
        <xdr:cNvSpPr/>
      </xdr:nvSpPr>
      <xdr:spPr>
        <a:xfrm>
          <a:off x="1196594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20656FEC-ECCF-46FD-AAFB-FD2A5492D98F}"/>
            </a:ext>
          </a:extLst>
        </xdr:cNvPr>
        <xdr:cNvSpPr/>
      </xdr:nvSpPr>
      <xdr:spPr>
        <a:xfrm>
          <a:off x="1196594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EDBF2346-6623-4963-80F0-D658BCA2BBD8}"/>
            </a:ext>
          </a:extLst>
        </xdr:cNvPr>
        <xdr:cNvSpPr/>
      </xdr:nvSpPr>
      <xdr:spPr>
        <a:xfrm>
          <a:off x="1297178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3837E99E-99C1-4C48-9943-67DFAEDD155C}"/>
            </a:ext>
          </a:extLst>
        </xdr:cNvPr>
        <xdr:cNvSpPr/>
      </xdr:nvSpPr>
      <xdr:spPr>
        <a:xfrm>
          <a:off x="1297178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28EB33EE-A2E7-43E2-B809-6EE153618079}"/>
            </a:ext>
          </a:extLst>
        </xdr:cNvPr>
        <xdr:cNvSpPr/>
      </xdr:nvSpPr>
      <xdr:spPr>
        <a:xfrm>
          <a:off x="10960100" y="5215890"/>
          <a:ext cx="41529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497" name="テキスト ボックス 496">
          <a:extLst>
            <a:ext uri="{FF2B5EF4-FFF2-40B4-BE49-F238E27FC236}">
              <a16:creationId xmlns:a16="http://schemas.microsoft.com/office/drawing/2014/main" id="{F2CB23DD-E7A7-4FD8-8AEC-53A48234C347}"/>
            </a:ext>
          </a:extLst>
        </xdr:cNvPr>
        <xdr:cNvSpPr txBox="1"/>
      </xdr:nvSpPr>
      <xdr:spPr>
        <a:xfrm>
          <a:off x="10922000" y="50292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F6E3B21-F157-458C-8CAC-5A147B55EB29}"/>
            </a:ext>
          </a:extLst>
        </xdr:cNvPr>
        <xdr:cNvCxnSpPr/>
      </xdr:nvCxnSpPr>
      <xdr:spPr>
        <a:xfrm>
          <a:off x="10960100" y="745236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5455" cy="259080"/>
    <xdr:sp macro="" textlink="">
      <xdr:nvSpPr>
        <xdr:cNvPr id="499" name="テキスト ボックス 498">
          <a:extLst>
            <a:ext uri="{FF2B5EF4-FFF2-40B4-BE49-F238E27FC236}">
              <a16:creationId xmlns:a16="http://schemas.microsoft.com/office/drawing/2014/main" id="{AF73CCCF-397F-44D5-A467-A9018731C229}"/>
            </a:ext>
          </a:extLst>
        </xdr:cNvPr>
        <xdr:cNvSpPr txBox="1"/>
      </xdr:nvSpPr>
      <xdr:spPr>
        <a:xfrm>
          <a:off x="10561320" y="73139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500" name="直線コネクタ 499">
          <a:extLst>
            <a:ext uri="{FF2B5EF4-FFF2-40B4-BE49-F238E27FC236}">
              <a16:creationId xmlns:a16="http://schemas.microsoft.com/office/drawing/2014/main" id="{DDAF41DD-2331-4C3A-9C00-C54BD9F3A865}"/>
            </a:ext>
          </a:extLst>
        </xdr:cNvPr>
        <xdr:cNvCxnSpPr/>
      </xdr:nvCxnSpPr>
      <xdr:spPr>
        <a:xfrm>
          <a:off x="10960100" y="713359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5455" cy="257175"/>
    <xdr:sp macro="" textlink="">
      <xdr:nvSpPr>
        <xdr:cNvPr id="501" name="テキスト ボックス 500">
          <a:extLst>
            <a:ext uri="{FF2B5EF4-FFF2-40B4-BE49-F238E27FC236}">
              <a16:creationId xmlns:a16="http://schemas.microsoft.com/office/drawing/2014/main" id="{D1FB8533-9E7B-4BB8-9B73-DD96E50BDA64}"/>
            </a:ext>
          </a:extLst>
        </xdr:cNvPr>
        <xdr:cNvSpPr txBox="1"/>
      </xdr:nvSpPr>
      <xdr:spPr>
        <a:xfrm>
          <a:off x="10561320" y="6995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502" name="直線コネクタ 501">
          <a:extLst>
            <a:ext uri="{FF2B5EF4-FFF2-40B4-BE49-F238E27FC236}">
              <a16:creationId xmlns:a16="http://schemas.microsoft.com/office/drawing/2014/main" id="{6A2953F4-6305-4AA4-899E-B5723FE3CD92}"/>
            </a:ext>
          </a:extLst>
        </xdr:cNvPr>
        <xdr:cNvCxnSpPr/>
      </xdr:nvCxnSpPr>
      <xdr:spPr>
        <a:xfrm>
          <a:off x="10960100" y="681482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503" name="テキスト ボックス 502">
          <a:extLst>
            <a:ext uri="{FF2B5EF4-FFF2-40B4-BE49-F238E27FC236}">
              <a16:creationId xmlns:a16="http://schemas.microsoft.com/office/drawing/2014/main" id="{12E713A7-D3EB-489A-AAD9-B073CEDA04F0}"/>
            </a:ext>
          </a:extLst>
        </xdr:cNvPr>
        <xdr:cNvSpPr txBox="1"/>
      </xdr:nvSpPr>
      <xdr:spPr>
        <a:xfrm>
          <a:off x="10602595" y="66757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504" name="直線コネクタ 503">
          <a:extLst>
            <a:ext uri="{FF2B5EF4-FFF2-40B4-BE49-F238E27FC236}">
              <a16:creationId xmlns:a16="http://schemas.microsoft.com/office/drawing/2014/main" id="{630A5E35-DD71-4945-BA63-6009F71FD0A5}"/>
            </a:ext>
          </a:extLst>
        </xdr:cNvPr>
        <xdr:cNvCxnSpPr/>
      </xdr:nvCxnSpPr>
      <xdr:spPr>
        <a:xfrm>
          <a:off x="10960100" y="649541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175"/>
    <xdr:sp macro="" textlink="">
      <xdr:nvSpPr>
        <xdr:cNvPr id="505" name="テキスト ボックス 504">
          <a:extLst>
            <a:ext uri="{FF2B5EF4-FFF2-40B4-BE49-F238E27FC236}">
              <a16:creationId xmlns:a16="http://schemas.microsoft.com/office/drawing/2014/main" id="{5CF6C843-447F-46F2-A9BC-E68E934455A3}"/>
            </a:ext>
          </a:extLst>
        </xdr:cNvPr>
        <xdr:cNvSpPr txBox="1"/>
      </xdr:nvSpPr>
      <xdr:spPr>
        <a:xfrm>
          <a:off x="10602595" y="63576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506" name="直線コネクタ 505">
          <a:extLst>
            <a:ext uri="{FF2B5EF4-FFF2-40B4-BE49-F238E27FC236}">
              <a16:creationId xmlns:a16="http://schemas.microsoft.com/office/drawing/2014/main" id="{0EAF7970-17E7-4322-A95E-0FBD236B7104}"/>
            </a:ext>
          </a:extLst>
        </xdr:cNvPr>
        <xdr:cNvCxnSpPr/>
      </xdr:nvCxnSpPr>
      <xdr:spPr>
        <a:xfrm>
          <a:off x="10960100" y="617664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507" name="テキスト ボックス 506">
          <a:extLst>
            <a:ext uri="{FF2B5EF4-FFF2-40B4-BE49-F238E27FC236}">
              <a16:creationId xmlns:a16="http://schemas.microsoft.com/office/drawing/2014/main" id="{CAD4092B-21E7-4E4B-8429-C4961F98C802}"/>
            </a:ext>
          </a:extLst>
        </xdr:cNvPr>
        <xdr:cNvSpPr txBox="1"/>
      </xdr:nvSpPr>
      <xdr:spPr>
        <a:xfrm>
          <a:off x="10602595" y="60382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508" name="直線コネクタ 507">
          <a:extLst>
            <a:ext uri="{FF2B5EF4-FFF2-40B4-BE49-F238E27FC236}">
              <a16:creationId xmlns:a16="http://schemas.microsoft.com/office/drawing/2014/main" id="{0DD771EC-4A28-4A5F-994F-6232C0E9906E}"/>
            </a:ext>
          </a:extLst>
        </xdr:cNvPr>
        <xdr:cNvCxnSpPr/>
      </xdr:nvCxnSpPr>
      <xdr:spPr>
        <a:xfrm>
          <a:off x="10960100" y="585787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509" name="テキスト ボックス 508">
          <a:extLst>
            <a:ext uri="{FF2B5EF4-FFF2-40B4-BE49-F238E27FC236}">
              <a16:creationId xmlns:a16="http://schemas.microsoft.com/office/drawing/2014/main" id="{A10B2422-1C48-4DA3-8B2B-B9CF5385615B}"/>
            </a:ext>
          </a:extLst>
        </xdr:cNvPr>
        <xdr:cNvSpPr txBox="1"/>
      </xdr:nvSpPr>
      <xdr:spPr>
        <a:xfrm>
          <a:off x="10602595" y="57156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510" name="直線コネクタ 509">
          <a:extLst>
            <a:ext uri="{FF2B5EF4-FFF2-40B4-BE49-F238E27FC236}">
              <a16:creationId xmlns:a16="http://schemas.microsoft.com/office/drawing/2014/main" id="{F0DC3B32-D3AE-4A0A-B7EC-40926BA8FC8A}"/>
            </a:ext>
          </a:extLst>
        </xdr:cNvPr>
        <xdr:cNvCxnSpPr/>
      </xdr:nvCxnSpPr>
      <xdr:spPr>
        <a:xfrm>
          <a:off x="10960100" y="553466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7185" cy="257175"/>
    <xdr:sp macro="" textlink="">
      <xdr:nvSpPr>
        <xdr:cNvPr id="511" name="テキスト ボックス 510">
          <a:extLst>
            <a:ext uri="{FF2B5EF4-FFF2-40B4-BE49-F238E27FC236}">
              <a16:creationId xmlns:a16="http://schemas.microsoft.com/office/drawing/2014/main" id="{F2CBF087-F7B7-42D9-9F13-E4A6516A7FA9}"/>
            </a:ext>
          </a:extLst>
        </xdr:cNvPr>
        <xdr:cNvSpPr txBox="1"/>
      </xdr:nvSpPr>
      <xdr:spPr>
        <a:xfrm>
          <a:off x="10666730" y="539623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FC0A9263-EED1-4FAC-AA4C-8D618481BFB8}"/>
            </a:ext>
          </a:extLst>
        </xdr:cNvPr>
        <xdr:cNvCxnSpPr/>
      </xdr:nvCxnSpPr>
      <xdr:spPr>
        <a:xfrm>
          <a:off x="10960100" y="521589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A1DB266B-3C78-49BE-800E-66F7EA3E6B7B}"/>
            </a:ext>
          </a:extLst>
        </xdr:cNvPr>
        <xdr:cNvSpPr/>
      </xdr:nvSpPr>
      <xdr:spPr>
        <a:xfrm>
          <a:off x="10960100" y="5215890"/>
          <a:ext cx="41529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36830</xdr:rowOff>
    </xdr:from>
    <xdr:to>
      <xdr:col>85</xdr:col>
      <xdr:colOff>126365</xdr:colOff>
      <xdr:row>42</xdr:row>
      <xdr:rowOff>13970</xdr:rowOff>
    </xdr:to>
    <xdr:cxnSp macro="">
      <xdr:nvCxnSpPr>
        <xdr:cNvPr id="514" name="直線コネクタ 513">
          <a:extLst>
            <a:ext uri="{FF2B5EF4-FFF2-40B4-BE49-F238E27FC236}">
              <a16:creationId xmlns:a16="http://schemas.microsoft.com/office/drawing/2014/main" id="{E1A7BA6F-C5BB-4E7B-A32E-AE35DBD9A8C9}"/>
            </a:ext>
          </a:extLst>
        </xdr:cNvPr>
        <xdr:cNvCxnSpPr/>
      </xdr:nvCxnSpPr>
      <xdr:spPr>
        <a:xfrm flipV="1">
          <a:off x="14375765" y="573659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17780</xdr:rowOff>
    </xdr:from>
    <xdr:ext cx="405130" cy="257175"/>
    <xdr:sp macro="" textlink="">
      <xdr:nvSpPr>
        <xdr:cNvPr id="515" name="【一般廃棄物処理施設】&#10;有形固定資産減価償却率最小値テキスト">
          <a:extLst>
            <a:ext uri="{FF2B5EF4-FFF2-40B4-BE49-F238E27FC236}">
              <a16:creationId xmlns:a16="http://schemas.microsoft.com/office/drawing/2014/main" id="{19F3038A-B442-48B4-806A-5E2903D9AD77}"/>
            </a:ext>
          </a:extLst>
        </xdr:cNvPr>
        <xdr:cNvSpPr txBox="1"/>
      </xdr:nvSpPr>
      <xdr:spPr>
        <a:xfrm>
          <a:off x="14414500" y="70586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95.2</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13970</xdr:rowOff>
    </xdr:from>
    <xdr:to>
      <xdr:col>86</xdr:col>
      <xdr:colOff>25400</xdr:colOff>
      <xdr:row>42</xdr:row>
      <xdr:rowOff>13970</xdr:rowOff>
    </xdr:to>
    <xdr:cxnSp macro="">
      <xdr:nvCxnSpPr>
        <xdr:cNvPr id="516" name="直線コネクタ 515">
          <a:extLst>
            <a:ext uri="{FF2B5EF4-FFF2-40B4-BE49-F238E27FC236}">
              <a16:creationId xmlns:a16="http://schemas.microsoft.com/office/drawing/2014/main" id="{5A6AB3F6-46C6-43AE-8848-68206F98EADF}"/>
            </a:ext>
          </a:extLst>
        </xdr:cNvPr>
        <xdr:cNvCxnSpPr/>
      </xdr:nvCxnSpPr>
      <xdr:spPr>
        <a:xfrm>
          <a:off x="14287500" y="705485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154940</xdr:rowOff>
    </xdr:from>
    <xdr:ext cx="405130" cy="257175"/>
    <xdr:sp macro="" textlink="">
      <xdr:nvSpPr>
        <xdr:cNvPr id="517" name="【一般廃棄物処理施設】&#10;有形固定資産減価償却率最大値テキスト">
          <a:extLst>
            <a:ext uri="{FF2B5EF4-FFF2-40B4-BE49-F238E27FC236}">
              <a16:creationId xmlns:a16="http://schemas.microsoft.com/office/drawing/2014/main" id="{F1B7BF3C-FD10-4B16-96A0-1DB0A2C10267}"/>
            </a:ext>
          </a:extLst>
        </xdr:cNvPr>
        <xdr:cNvSpPr txBox="1"/>
      </xdr:nvSpPr>
      <xdr:spPr>
        <a:xfrm>
          <a:off x="14414500" y="55194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36830</xdr:rowOff>
    </xdr:from>
    <xdr:to>
      <xdr:col>86</xdr:col>
      <xdr:colOff>25400</xdr:colOff>
      <xdr:row>34</xdr:row>
      <xdr:rowOff>36830</xdr:rowOff>
    </xdr:to>
    <xdr:cxnSp macro="">
      <xdr:nvCxnSpPr>
        <xdr:cNvPr id="518" name="直線コネクタ 517">
          <a:extLst>
            <a:ext uri="{FF2B5EF4-FFF2-40B4-BE49-F238E27FC236}">
              <a16:creationId xmlns:a16="http://schemas.microsoft.com/office/drawing/2014/main" id="{D310171F-BFBB-4C18-9316-F5CB860B7404}"/>
            </a:ext>
          </a:extLst>
        </xdr:cNvPr>
        <xdr:cNvCxnSpPr/>
      </xdr:nvCxnSpPr>
      <xdr:spPr>
        <a:xfrm>
          <a:off x="14287500" y="57365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111760</xdr:rowOff>
    </xdr:from>
    <xdr:ext cx="405130" cy="257175"/>
    <xdr:sp macro="" textlink="">
      <xdr:nvSpPr>
        <xdr:cNvPr id="519" name="【一般廃棄物処理施設】&#10;有形固定資産減価償却率平均値テキスト">
          <a:extLst>
            <a:ext uri="{FF2B5EF4-FFF2-40B4-BE49-F238E27FC236}">
              <a16:creationId xmlns:a16="http://schemas.microsoft.com/office/drawing/2014/main" id="{66411E61-DEB9-4AB6-A0E9-FBBF8AB4E9EF}"/>
            </a:ext>
          </a:extLst>
        </xdr:cNvPr>
        <xdr:cNvSpPr txBox="1"/>
      </xdr:nvSpPr>
      <xdr:spPr>
        <a:xfrm>
          <a:off x="14414500" y="631444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0" name="フローチャート: 判断 519">
          <a:extLst>
            <a:ext uri="{FF2B5EF4-FFF2-40B4-BE49-F238E27FC236}">
              <a16:creationId xmlns:a16="http://schemas.microsoft.com/office/drawing/2014/main" id="{8EE805D5-7872-4B5C-855E-9706E24A5F20}"/>
            </a:ext>
          </a:extLst>
        </xdr:cNvPr>
        <xdr:cNvSpPr/>
      </xdr:nvSpPr>
      <xdr:spPr>
        <a:xfrm>
          <a:off x="14325600" y="64592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137795</xdr:rowOff>
    </xdr:from>
    <xdr:to>
      <xdr:col>81</xdr:col>
      <xdr:colOff>101600</xdr:colOff>
      <xdr:row>38</xdr:row>
      <xdr:rowOff>67945</xdr:rowOff>
    </xdr:to>
    <xdr:sp macro="" textlink="">
      <xdr:nvSpPr>
        <xdr:cNvPr id="521" name="フローチャート: 判断 520">
          <a:extLst>
            <a:ext uri="{FF2B5EF4-FFF2-40B4-BE49-F238E27FC236}">
              <a16:creationId xmlns:a16="http://schemas.microsoft.com/office/drawing/2014/main" id="{C2CD6612-77B7-415A-BD0D-B165B37678B5}"/>
            </a:ext>
          </a:extLst>
        </xdr:cNvPr>
        <xdr:cNvSpPr/>
      </xdr:nvSpPr>
      <xdr:spPr>
        <a:xfrm>
          <a:off x="13578840" y="6340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73025</xdr:rowOff>
    </xdr:to>
    <xdr:sp macro="" textlink="">
      <xdr:nvSpPr>
        <xdr:cNvPr id="522" name="フローチャート: 判断 521">
          <a:extLst>
            <a:ext uri="{FF2B5EF4-FFF2-40B4-BE49-F238E27FC236}">
              <a16:creationId xmlns:a16="http://schemas.microsoft.com/office/drawing/2014/main" id="{0A7BC1DA-5E01-42AF-94AA-AB9ADDE7189C}"/>
            </a:ext>
          </a:extLst>
        </xdr:cNvPr>
        <xdr:cNvSpPr/>
      </xdr:nvSpPr>
      <xdr:spPr>
        <a:xfrm>
          <a:off x="12804140" y="634619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137795</xdr:rowOff>
    </xdr:from>
    <xdr:to>
      <xdr:col>72</xdr:col>
      <xdr:colOff>38100</xdr:colOff>
      <xdr:row>38</xdr:row>
      <xdr:rowOff>67945</xdr:rowOff>
    </xdr:to>
    <xdr:sp macro="" textlink="">
      <xdr:nvSpPr>
        <xdr:cNvPr id="523" name="フローチャート: 判断 522">
          <a:extLst>
            <a:ext uri="{FF2B5EF4-FFF2-40B4-BE49-F238E27FC236}">
              <a16:creationId xmlns:a16="http://schemas.microsoft.com/office/drawing/2014/main" id="{7C33C482-8418-4820-AF27-721608A0642C}"/>
            </a:ext>
          </a:extLst>
        </xdr:cNvPr>
        <xdr:cNvSpPr/>
      </xdr:nvSpPr>
      <xdr:spPr>
        <a:xfrm>
          <a:off x="12029440" y="63404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77470</xdr:rowOff>
    </xdr:from>
    <xdr:to>
      <xdr:col>67</xdr:col>
      <xdr:colOff>101600</xdr:colOff>
      <xdr:row>38</xdr:row>
      <xdr:rowOff>7620</xdr:rowOff>
    </xdr:to>
    <xdr:sp macro="" textlink="">
      <xdr:nvSpPr>
        <xdr:cNvPr id="524" name="フローチャート: 判断 523">
          <a:extLst>
            <a:ext uri="{FF2B5EF4-FFF2-40B4-BE49-F238E27FC236}">
              <a16:creationId xmlns:a16="http://schemas.microsoft.com/office/drawing/2014/main" id="{C6A1B77E-F6EE-4CD9-991B-87B6C668ABC6}"/>
            </a:ext>
          </a:extLst>
        </xdr:cNvPr>
        <xdr:cNvSpPr/>
      </xdr:nvSpPr>
      <xdr:spPr>
        <a:xfrm>
          <a:off x="11231880" y="6280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25" name="テキスト ボックス 524">
          <a:extLst>
            <a:ext uri="{FF2B5EF4-FFF2-40B4-BE49-F238E27FC236}">
              <a16:creationId xmlns:a16="http://schemas.microsoft.com/office/drawing/2014/main" id="{B4DBD626-0ACC-47E7-9493-4453BC8F13E4}"/>
            </a:ext>
          </a:extLst>
        </xdr:cNvPr>
        <xdr:cNvSpPr txBox="1"/>
      </xdr:nvSpPr>
      <xdr:spPr>
        <a:xfrm>
          <a:off x="1420876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26" name="テキスト ボックス 525">
          <a:extLst>
            <a:ext uri="{FF2B5EF4-FFF2-40B4-BE49-F238E27FC236}">
              <a16:creationId xmlns:a16="http://schemas.microsoft.com/office/drawing/2014/main" id="{2CF02D5B-EF55-4B14-9BCC-F6853F01B8D1}"/>
            </a:ext>
          </a:extLst>
        </xdr:cNvPr>
        <xdr:cNvSpPr txBox="1"/>
      </xdr:nvSpPr>
      <xdr:spPr>
        <a:xfrm>
          <a:off x="1346200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27" name="テキスト ボックス 526">
          <a:extLst>
            <a:ext uri="{FF2B5EF4-FFF2-40B4-BE49-F238E27FC236}">
              <a16:creationId xmlns:a16="http://schemas.microsoft.com/office/drawing/2014/main" id="{0A67F27B-8446-4D9D-8E02-B345E7064DFC}"/>
            </a:ext>
          </a:extLst>
        </xdr:cNvPr>
        <xdr:cNvSpPr txBox="1"/>
      </xdr:nvSpPr>
      <xdr:spPr>
        <a:xfrm>
          <a:off x="1268730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28" name="テキスト ボックス 527">
          <a:extLst>
            <a:ext uri="{FF2B5EF4-FFF2-40B4-BE49-F238E27FC236}">
              <a16:creationId xmlns:a16="http://schemas.microsoft.com/office/drawing/2014/main" id="{5B388FAF-591B-4235-9EB7-533C94215717}"/>
            </a:ext>
          </a:extLst>
        </xdr:cNvPr>
        <xdr:cNvSpPr txBox="1"/>
      </xdr:nvSpPr>
      <xdr:spPr>
        <a:xfrm>
          <a:off x="1190498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29" name="テキスト ボックス 528">
          <a:extLst>
            <a:ext uri="{FF2B5EF4-FFF2-40B4-BE49-F238E27FC236}">
              <a16:creationId xmlns:a16="http://schemas.microsoft.com/office/drawing/2014/main" id="{F7584FA5-390F-4937-AC3B-81EDD2319FC8}"/>
            </a:ext>
          </a:extLst>
        </xdr:cNvPr>
        <xdr:cNvSpPr txBox="1"/>
      </xdr:nvSpPr>
      <xdr:spPr>
        <a:xfrm>
          <a:off x="1111504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40</xdr:row>
      <xdr:rowOff>67945</xdr:rowOff>
    </xdr:from>
    <xdr:to>
      <xdr:col>85</xdr:col>
      <xdr:colOff>177800</xdr:colOff>
      <xdr:row>40</xdr:row>
      <xdr:rowOff>169545</xdr:rowOff>
    </xdr:to>
    <xdr:sp macro="" textlink="">
      <xdr:nvSpPr>
        <xdr:cNvPr id="530" name="楕円 529">
          <a:extLst>
            <a:ext uri="{FF2B5EF4-FFF2-40B4-BE49-F238E27FC236}">
              <a16:creationId xmlns:a16="http://schemas.microsoft.com/office/drawing/2014/main" id="{0C0A19AB-CEE7-4929-A84E-E6B721061221}"/>
            </a:ext>
          </a:extLst>
        </xdr:cNvPr>
        <xdr:cNvSpPr/>
      </xdr:nvSpPr>
      <xdr:spPr>
        <a:xfrm>
          <a:off x="14325600" y="677354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46355</xdr:rowOff>
    </xdr:from>
    <xdr:ext cx="405130" cy="259080"/>
    <xdr:sp macro="" textlink="">
      <xdr:nvSpPr>
        <xdr:cNvPr id="531" name="【一般廃棄物処理施設】&#10;有形固定資産減価償却率該当値テキスト">
          <a:extLst>
            <a:ext uri="{FF2B5EF4-FFF2-40B4-BE49-F238E27FC236}">
              <a16:creationId xmlns:a16="http://schemas.microsoft.com/office/drawing/2014/main" id="{69EC9BC3-897B-43AF-A393-25A6F3D2E662}"/>
            </a:ext>
          </a:extLst>
        </xdr:cNvPr>
        <xdr:cNvSpPr txBox="1"/>
      </xdr:nvSpPr>
      <xdr:spPr>
        <a:xfrm>
          <a:off x="14414500" y="6751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30480</xdr:rowOff>
    </xdr:from>
    <xdr:to>
      <xdr:col>81</xdr:col>
      <xdr:colOff>101600</xdr:colOff>
      <xdr:row>40</xdr:row>
      <xdr:rowOff>132080</xdr:rowOff>
    </xdr:to>
    <xdr:sp macro="" textlink="">
      <xdr:nvSpPr>
        <xdr:cNvPr id="532" name="楕円 531">
          <a:extLst>
            <a:ext uri="{FF2B5EF4-FFF2-40B4-BE49-F238E27FC236}">
              <a16:creationId xmlns:a16="http://schemas.microsoft.com/office/drawing/2014/main" id="{99A6AEF0-2640-4BB8-91EA-B99CBD3CB96A}"/>
            </a:ext>
          </a:extLst>
        </xdr:cNvPr>
        <xdr:cNvSpPr/>
      </xdr:nvSpPr>
      <xdr:spPr>
        <a:xfrm>
          <a:off x="1357884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81280</xdr:rowOff>
    </xdr:from>
    <xdr:to>
      <xdr:col>85</xdr:col>
      <xdr:colOff>127000</xdr:colOff>
      <xdr:row>40</xdr:row>
      <xdr:rowOff>118745</xdr:rowOff>
    </xdr:to>
    <xdr:cxnSp macro="">
      <xdr:nvCxnSpPr>
        <xdr:cNvPr id="533" name="直線コネクタ 532">
          <a:extLst>
            <a:ext uri="{FF2B5EF4-FFF2-40B4-BE49-F238E27FC236}">
              <a16:creationId xmlns:a16="http://schemas.microsoft.com/office/drawing/2014/main" id="{8F58CE2B-3BD5-4E7B-BDBC-840244252A22}"/>
            </a:ext>
          </a:extLst>
        </xdr:cNvPr>
        <xdr:cNvCxnSpPr/>
      </xdr:nvCxnSpPr>
      <xdr:spPr>
        <a:xfrm>
          <a:off x="13629640" y="6786880"/>
          <a:ext cx="74676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6350</xdr:rowOff>
    </xdr:from>
    <xdr:to>
      <xdr:col>76</xdr:col>
      <xdr:colOff>165100</xdr:colOff>
      <xdr:row>40</xdr:row>
      <xdr:rowOff>107315</xdr:rowOff>
    </xdr:to>
    <xdr:sp macro="" textlink="">
      <xdr:nvSpPr>
        <xdr:cNvPr id="534" name="楕円 533">
          <a:extLst>
            <a:ext uri="{FF2B5EF4-FFF2-40B4-BE49-F238E27FC236}">
              <a16:creationId xmlns:a16="http://schemas.microsoft.com/office/drawing/2014/main" id="{46EB0D62-FD13-41BD-9C34-AB7CD63545B4}"/>
            </a:ext>
          </a:extLst>
        </xdr:cNvPr>
        <xdr:cNvSpPr/>
      </xdr:nvSpPr>
      <xdr:spPr>
        <a:xfrm>
          <a:off x="12804140" y="6711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56515</xdr:rowOff>
    </xdr:from>
    <xdr:to>
      <xdr:col>81</xdr:col>
      <xdr:colOff>50800</xdr:colOff>
      <xdr:row>40</xdr:row>
      <xdr:rowOff>81280</xdr:rowOff>
    </xdr:to>
    <xdr:cxnSp macro="">
      <xdr:nvCxnSpPr>
        <xdr:cNvPr id="535" name="直線コネクタ 534">
          <a:extLst>
            <a:ext uri="{FF2B5EF4-FFF2-40B4-BE49-F238E27FC236}">
              <a16:creationId xmlns:a16="http://schemas.microsoft.com/office/drawing/2014/main" id="{2BAC77F2-334E-41B2-9AB4-14CD1FB89DDD}"/>
            </a:ext>
          </a:extLst>
        </xdr:cNvPr>
        <xdr:cNvCxnSpPr/>
      </xdr:nvCxnSpPr>
      <xdr:spPr>
        <a:xfrm>
          <a:off x="12854940" y="6762115"/>
          <a:ext cx="7747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156210</xdr:rowOff>
    </xdr:from>
    <xdr:to>
      <xdr:col>72</xdr:col>
      <xdr:colOff>38100</xdr:colOff>
      <xdr:row>40</xdr:row>
      <xdr:rowOff>86360</xdr:rowOff>
    </xdr:to>
    <xdr:sp macro="" textlink="">
      <xdr:nvSpPr>
        <xdr:cNvPr id="536" name="楕円 535">
          <a:extLst>
            <a:ext uri="{FF2B5EF4-FFF2-40B4-BE49-F238E27FC236}">
              <a16:creationId xmlns:a16="http://schemas.microsoft.com/office/drawing/2014/main" id="{D502FCDC-B296-415B-9432-45854AEE5F17}"/>
            </a:ext>
          </a:extLst>
        </xdr:cNvPr>
        <xdr:cNvSpPr/>
      </xdr:nvSpPr>
      <xdr:spPr>
        <a:xfrm>
          <a:off x="12029440" y="66941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35560</xdr:rowOff>
    </xdr:from>
    <xdr:to>
      <xdr:col>76</xdr:col>
      <xdr:colOff>114300</xdr:colOff>
      <xdr:row>40</xdr:row>
      <xdr:rowOff>56515</xdr:rowOff>
    </xdr:to>
    <xdr:cxnSp macro="">
      <xdr:nvCxnSpPr>
        <xdr:cNvPr id="537" name="直線コネクタ 536">
          <a:extLst>
            <a:ext uri="{FF2B5EF4-FFF2-40B4-BE49-F238E27FC236}">
              <a16:creationId xmlns:a16="http://schemas.microsoft.com/office/drawing/2014/main" id="{93D5AF3B-F364-459D-AE7E-F82F10CC9332}"/>
            </a:ext>
          </a:extLst>
        </xdr:cNvPr>
        <xdr:cNvCxnSpPr/>
      </xdr:nvCxnSpPr>
      <xdr:spPr>
        <a:xfrm>
          <a:off x="12072620" y="6741160"/>
          <a:ext cx="78232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31750</xdr:rowOff>
    </xdr:from>
    <xdr:to>
      <xdr:col>67</xdr:col>
      <xdr:colOff>101600</xdr:colOff>
      <xdr:row>40</xdr:row>
      <xdr:rowOff>133350</xdr:rowOff>
    </xdr:to>
    <xdr:sp macro="" textlink="">
      <xdr:nvSpPr>
        <xdr:cNvPr id="538" name="楕円 537">
          <a:extLst>
            <a:ext uri="{FF2B5EF4-FFF2-40B4-BE49-F238E27FC236}">
              <a16:creationId xmlns:a16="http://schemas.microsoft.com/office/drawing/2014/main" id="{65ACF8F6-9120-4198-B62D-8BD956630F78}"/>
            </a:ext>
          </a:extLst>
        </xdr:cNvPr>
        <xdr:cNvSpPr/>
      </xdr:nvSpPr>
      <xdr:spPr>
        <a:xfrm>
          <a:off x="11231880" y="67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35560</xdr:rowOff>
    </xdr:from>
    <xdr:to>
      <xdr:col>71</xdr:col>
      <xdr:colOff>177800</xdr:colOff>
      <xdr:row>40</xdr:row>
      <xdr:rowOff>82550</xdr:rowOff>
    </xdr:to>
    <xdr:cxnSp macro="">
      <xdr:nvCxnSpPr>
        <xdr:cNvPr id="539" name="直線コネクタ 538">
          <a:extLst>
            <a:ext uri="{FF2B5EF4-FFF2-40B4-BE49-F238E27FC236}">
              <a16:creationId xmlns:a16="http://schemas.microsoft.com/office/drawing/2014/main" id="{FD214F74-5000-47C5-8BF2-E05A9813AE4B}"/>
            </a:ext>
          </a:extLst>
        </xdr:cNvPr>
        <xdr:cNvCxnSpPr/>
      </xdr:nvCxnSpPr>
      <xdr:spPr>
        <a:xfrm flipV="1">
          <a:off x="11282680" y="6741160"/>
          <a:ext cx="78994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84455</xdr:rowOff>
    </xdr:from>
    <xdr:ext cx="405130" cy="259080"/>
    <xdr:sp macro="" textlink="">
      <xdr:nvSpPr>
        <xdr:cNvPr id="540" name="n_1aveValue【一般廃棄物処理施設】&#10;有形固定資産減価償却率">
          <a:extLst>
            <a:ext uri="{FF2B5EF4-FFF2-40B4-BE49-F238E27FC236}">
              <a16:creationId xmlns:a16="http://schemas.microsoft.com/office/drawing/2014/main" id="{E5891654-B614-463A-92E8-73EBA50A5958}"/>
            </a:ext>
          </a:extLst>
        </xdr:cNvPr>
        <xdr:cNvSpPr txBox="1"/>
      </xdr:nvSpPr>
      <xdr:spPr>
        <a:xfrm>
          <a:off x="13437235" y="61194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89535</xdr:rowOff>
    </xdr:from>
    <xdr:ext cx="403225" cy="257175"/>
    <xdr:sp macro="" textlink="">
      <xdr:nvSpPr>
        <xdr:cNvPr id="541" name="n_2aveValue【一般廃棄物処理施設】&#10;有形固定資産減価償却率">
          <a:extLst>
            <a:ext uri="{FF2B5EF4-FFF2-40B4-BE49-F238E27FC236}">
              <a16:creationId xmlns:a16="http://schemas.microsoft.com/office/drawing/2014/main" id="{59C79D5A-4CA1-435E-9FD7-79A8BDA03AD8}"/>
            </a:ext>
          </a:extLst>
        </xdr:cNvPr>
        <xdr:cNvSpPr txBox="1"/>
      </xdr:nvSpPr>
      <xdr:spPr>
        <a:xfrm>
          <a:off x="12675235" y="61245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84455</xdr:rowOff>
    </xdr:from>
    <xdr:ext cx="403225" cy="259080"/>
    <xdr:sp macro="" textlink="">
      <xdr:nvSpPr>
        <xdr:cNvPr id="542" name="n_3aveValue【一般廃棄物処理施設】&#10;有形固定資産減価償却率">
          <a:extLst>
            <a:ext uri="{FF2B5EF4-FFF2-40B4-BE49-F238E27FC236}">
              <a16:creationId xmlns:a16="http://schemas.microsoft.com/office/drawing/2014/main" id="{C7456401-46A1-4062-B960-89410BA1143F}"/>
            </a:ext>
          </a:extLst>
        </xdr:cNvPr>
        <xdr:cNvSpPr txBox="1"/>
      </xdr:nvSpPr>
      <xdr:spPr>
        <a:xfrm>
          <a:off x="11900535" y="61194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24130</xdr:rowOff>
    </xdr:from>
    <xdr:ext cx="403225" cy="259080"/>
    <xdr:sp macro="" textlink="">
      <xdr:nvSpPr>
        <xdr:cNvPr id="543" name="n_4aveValue【一般廃棄物処理施設】&#10;有形固定資産減価償却率">
          <a:extLst>
            <a:ext uri="{FF2B5EF4-FFF2-40B4-BE49-F238E27FC236}">
              <a16:creationId xmlns:a16="http://schemas.microsoft.com/office/drawing/2014/main" id="{AB336429-0A11-4CC1-9B2F-04789FBF9788}"/>
            </a:ext>
          </a:extLst>
        </xdr:cNvPr>
        <xdr:cNvSpPr txBox="1"/>
      </xdr:nvSpPr>
      <xdr:spPr>
        <a:xfrm>
          <a:off x="11102975" y="60591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123190</xdr:rowOff>
    </xdr:from>
    <xdr:ext cx="405130" cy="257175"/>
    <xdr:sp macro="" textlink="">
      <xdr:nvSpPr>
        <xdr:cNvPr id="544" name="n_1mainValue【一般廃棄物処理施設】&#10;有形固定資産減価償却率">
          <a:extLst>
            <a:ext uri="{FF2B5EF4-FFF2-40B4-BE49-F238E27FC236}">
              <a16:creationId xmlns:a16="http://schemas.microsoft.com/office/drawing/2014/main" id="{2DE39466-C440-4F10-99E2-533B7121A516}"/>
            </a:ext>
          </a:extLst>
        </xdr:cNvPr>
        <xdr:cNvSpPr txBox="1"/>
      </xdr:nvSpPr>
      <xdr:spPr>
        <a:xfrm>
          <a:off x="13437235" y="68287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98425</xdr:rowOff>
    </xdr:from>
    <xdr:ext cx="403225" cy="257175"/>
    <xdr:sp macro="" textlink="">
      <xdr:nvSpPr>
        <xdr:cNvPr id="545" name="n_2mainValue【一般廃棄物処理施設】&#10;有形固定資産減価償却率">
          <a:extLst>
            <a:ext uri="{FF2B5EF4-FFF2-40B4-BE49-F238E27FC236}">
              <a16:creationId xmlns:a16="http://schemas.microsoft.com/office/drawing/2014/main" id="{5AFA6E95-D49E-458C-B5B4-5C9A4C6E286C}"/>
            </a:ext>
          </a:extLst>
        </xdr:cNvPr>
        <xdr:cNvSpPr txBox="1"/>
      </xdr:nvSpPr>
      <xdr:spPr>
        <a:xfrm>
          <a:off x="12675235" y="68040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40</xdr:row>
      <xdr:rowOff>77470</xdr:rowOff>
    </xdr:from>
    <xdr:ext cx="403225" cy="257175"/>
    <xdr:sp macro="" textlink="">
      <xdr:nvSpPr>
        <xdr:cNvPr id="546" name="n_3mainValue【一般廃棄物処理施設】&#10;有形固定資産減価償却率">
          <a:extLst>
            <a:ext uri="{FF2B5EF4-FFF2-40B4-BE49-F238E27FC236}">
              <a16:creationId xmlns:a16="http://schemas.microsoft.com/office/drawing/2014/main" id="{02A314DD-D38B-4B90-928F-AD7EC13EDCEE}"/>
            </a:ext>
          </a:extLst>
        </xdr:cNvPr>
        <xdr:cNvSpPr txBox="1"/>
      </xdr:nvSpPr>
      <xdr:spPr>
        <a:xfrm>
          <a:off x="11900535" y="67830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40</xdr:row>
      <xdr:rowOff>124460</xdr:rowOff>
    </xdr:from>
    <xdr:ext cx="403225" cy="259080"/>
    <xdr:sp macro="" textlink="">
      <xdr:nvSpPr>
        <xdr:cNvPr id="547" name="n_4mainValue【一般廃棄物処理施設】&#10;有形固定資産減価償却率">
          <a:extLst>
            <a:ext uri="{FF2B5EF4-FFF2-40B4-BE49-F238E27FC236}">
              <a16:creationId xmlns:a16="http://schemas.microsoft.com/office/drawing/2014/main" id="{2A2C1F70-1368-4048-A7ED-03139FDCB720}"/>
            </a:ext>
          </a:extLst>
        </xdr:cNvPr>
        <xdr:cNvSpPr txBox="1"/>
      </xdr:nvSpPr>
      <xdr:spPr>
        <a:xfrm>
          <a:off x="11102975" y="68300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6DADA07E-3676-4BC0-B897-98ABB63500C2}"/>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EBC8FF50-1910-4A88-88BC-33C4078111F3}"/>
            </a:ext>
          </a:extLst>
        </xdr:cNvPr>
        <xdr:cNvSpPr/>
      </xdr:nvSpPr>
      <xdr:spPr>
        <a:xfrm>
          <a:off x="1622044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FC9EA216-4F4D-43A2-9620-E410B236C813}"/>
            </a:ext>
          </a:extLst>
        </xdr:cNvPr>
        <xdr:cNvSpPr/>
      </xdr:nvSpPr>
      <xdr:spPr>
        <a:xfrm>
          <a:off x="1622044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A996DBBB-0E75-44BA-8CD6-C486630CD593}"/>
            </a:ext>
          </a:extLst>
        </xdr:cNvPr>
        <xdr:cNvSpPr/>
      </xdr:nvSpPr>
      <xdr:spPr>
        <a:xfrm>
          <a:off x="1709928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35B87BF2-6DC0-4F13-B9D9-08DCD11C4F43}"/>
            </a:ext>
          </a:extLst>
        </xdr:cNvPr>
        <xdr:cNvSpPr/>
      </xdr:nvSpPr>
      <xdr:spPr>
        <a:xfrm>
          <a:off x="1709928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F5EFDF7D-3405-402B-83B5-9D81C660C027}"/>
            </a:ext>
          </a:extLst>
        </xdr:cNvPr>
        <xdr:cNvSpPr/>
      </xdr:nvSpPr>
      <xdr:spPr>
        <a:xfrm>
          <a:off x="18105120" y="474472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39F5C624-E560-4C9B-8E70-974D2CB86562}"/>
            </a:ext>
          </a:extLst>
        </xdr:cNvPr>
        <xdr:cNvSpPr/>
      </xdr:nvSpPr>
      <xdr:spPr>
        <a:xfrm>
          <a:off x="18105120" y="494411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43,672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D091CDCD-1BD3-42B1-88FE-8B1350FF3A7E}"/>
            </a:ext>
          </a:extLst>
        </xdr:cNvPr>
        <xdr:cNvSpPr/>
      </xdr:nvSpPr>
      <xdr:spPr>
        <a:xfrm>
          <a:off x="16093440" y="5215890"/>
          <a:ext cx="417576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556" name="テキスト ボックス 555">
          <a:extLst>
            <a:ext uri="{FF2B5EF4-FFF2-40B4-BE49-F238E27FC236}">
              <a16:creationId xmlns:a16="http://schemas.microsoft.com/office/drawing/2014/main" id="{AE4526C4-DCC5-4B48-893D-4A9770D07C2A}"/>
            </a:ext>
          </a:extLst>
        </xdr:cNvPr>
        <xdr:cNvSpPr txBox="1"/>
      </xdr:nvSpPr>
      <xdr:spPr>
        <a:xfrm>
          <a:off x="16078200" y="50292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E0BEFE6B-C910-4C07-B3D5-A543C6F7B12A}"/>
            </a:ext>
          </a:extLst>
        </xdr:cNvPr>
        <xdr:cNvCxnSpPr/>
      </xdr:nvCxnSpPr>
      <xdr:spPr>
        <a:xfrm>
          <a:off x="16093440" y="745236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558" name="直線コネクタ 557">
          <a:extLst>
            <a:ext uri="{FF2B5EF4-FFF2-40B4-BE49-F238E27FC236}">
              <a16:creationId xmlns:a16="http://schemas.microsoft.com/office/drawing/2014/main" id="{585D85B8-CED0-4E6B-85A7-49FC413AC853}"/>
            </a:ext>
          </a:extLst>
        </xdr:cNvPr>
        <xdr:cNvCxnSpPr/>
      </xdr:nvCxnSpPr>
      <xdr:spPr>
        <a:xfrm>
          <a:off x="16093440" y="713359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121920</xdr:rowOff>
    </xdr:from>
    <xdr:ext cx="247015" cy="257175"/>
    <xdr:sp macro="" textlink="">
      <xdr:nvSpPr>
        <xdr:cNvPr id="559" name="テキスト ボックス 558">
          <a:extLst>
            <a:ext uri="{FF2B5EF4-FFF2-40B4-BE49-F238E27FC236}">
              <a16:creationId xmlns:a16="http://schemas.microsoft.com/office/drawing/2014/main" id="{FDD5DE69-76D2-49A1-B06E-604FC5352B0F}"/>
            </a:ext>
          </a:extLst>
        </xdr:cNvPr>
        <xdr:cNvSpPr txBox="1"/>
      </xdr:nvSpPr>
      <xdr:spPr>
        <a:xfrm>
          <a:off x="15890240" y="69951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560" name="直線コネクタ 559">
          <a:extLst>
            <a:ext uri="{FF2B5EF4-FFF2-40B4-BE49-F238E27FC236}">
              <a16:creationId xmlns:a16="http://schemas.microsoft.com/office/drawing/2014/main" id="{81DF4CF6-A983-4A94-886A-8A7A4DA56132}"/>
            </a:ext>
          </a:extLst>
        </xdr:cNvPr>
        <xdr:cNvCxnSpPr/>
      </xdr:nvCxnSpPr>
      <xdr:spPr>
        <a:xfrm>
          <a:off x="16093440" y="681482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137795</xdr:rowOff>
    </xdr:from>
    <xdr:ext cx="593725" cy="259080"/>
    <xdr:sp macro="" textlink="">
      <xdr:nvSpPr>
        <xdr:cNvPr id="561" name="テキスト ボックス 560">
          <a:extLst>
            <a:ext uri="{FF2B5EF4-FFF2-40B4-BE49-F238E27FC236}">
              <a16:creationId xmlns:a16="http://schemas.microsoft.com/office/drawing/2014/main" id="{BFF6F2E8-A200-4B7B-B4E3-C1E8FD5EE619}"/>
            </a:ext>
          </a:extLst>
        </xdr:cNvPr>
        <xdr:cNvSpPr txBox="1"/>
      </xdr:nvSpPr>
      <xdr:spPr>
        <a:xfrm>
          <a:off x="15589250" y="66757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562" name="直線コネクタ 561">
          <a:extLst>
            <a:ext uri="{FF2B5EF4-FFF2-40B4-BE49-F238E27FC236}">
              <a16:creationId xmlns:a16="http://schemas.microsoft.com/office/drawing/2014/main" id="{E353A3D6-0D9B-4E64-9E96-7971B43727DD}"/>
            </a:ext>
          </a:extLst>
        </xdr:cNvPr>
        <xdr:cNvCxnSpPr/>
      </xdr:nvCxnSpPr>
      <xdr:spPr>
        <a:xfrm>
          <a:off x="16093440" y="649541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37</xdr:row>
      <xdr:rowOff>154940</xdr:rowOff>
    </xdr:from>
    <xdr:ext cx="593725" cy="257175"/>
    <xdr:sp macro="" textlink="">
      <xdr:nvSpPr>
        <xdr:cNvPr id="563" name="テキスト ボックス 562">
          <a:extLst>
            <a:ext uri="{FF2B5EF4-FFF2-40B4-BE49-F238E27FC236}">
              <a16:creationId xmlns:a16="http://schemas.microsoft.com/office/drawing/2014/main" id="{CB8EBBDD-038A-4A4C-B577-717EDDCA85DC}"/>
            </a:ext>
          </a:extLst>
        </xdr:cNvPr>
        <xdr:cNvSpPr txBox="1"/>
      </xdr:nvSpPr>
      <xdr:spPr>
        <a:xfrm>
          <a:off x="15589250" y="635762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564" name="直線コネクタ 563">
          <a:extLst>
            <a:ext uri="{FF2B5EF4-FFF2-40B4-BE49-F238E27FC236}">
              <a16:creationId xmlns:a16="http://schemas.microsoft.com/office/drawing/2014/main" id="{A2434D31-7C0D-48AB-9D76-5166CB94B6E7}"/>
            </a:ext>
          </a:extLst>
        </xdr:cNvPr>
        <xdr:cNvCxnSpPr/>
      </xdr:nvCxnSpPr>
      <xdr:spPr>
        <a:xfrm>
          <a:off x="16093440" y="617664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170815</xdr:rowOff>
    </xdr:from>
    <xdr:ext cx="593725" cy="258445"/>
    <xdr:sp macro="" textlink="">
      <xdr:nvSpPr>
        <xdr:cNvPr id="565" name="テキスト ボックス 564">
          <a:extLst>
            <a:ext uri="{FF2B5EF4-FFF2-40B4-BE49-F238E27FC236}">
              <a16:creationId xmlns:a16="http://schemas.microsoft.com/office/drawing/2014/main" id="{A16BD023-9C81-41F9-8292-912A007216E5}"/>
            </a:ext>
          </a:extLst>
        </xdr:cNvPr>
        <xdr:cNvSpPr txBox="1"/>
      </xdr:nvSpPr>
      <xdr:spPr>
        <a:xfrm>
          <a:off x="15589250" y="603821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566" name="直線コネクタ 565">
          <a:extLst>
            <a:ext uri="{FF2B5EF4-FFF2-40B4-BE49-F238E27FC236}">
              <a16:creationId xmlns:a16="http://schemas.microsoft.com/office/drawing/2014/main" id="{8F30155F-DBE2-460B-8F7C-14AE6CDA85AB}"/>
            </a:ext>
          </a:extLst>
        </xdr:cNvPr>
        <xdr:cNvCxnSpPr/>
      </xdr:nvCxnSpPr>
      <xdr:spPr>
        <a:xfrm>
          <a:off x="16093440" y="585787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15875</xdr:rowOff>
    </xdr:from>
    <xdr:ext cx="593725" cy="259080"/>
    <xdr:sp macro="" textlink="">
      <xdr:nvSpPr>
        <xdr:cNvPr id="567" name="テキスト ボックス 566">
          <a:extLst>
            <a:ext uri="{FF2B5EF4-FFF2-40B4-BE49-F238E27FC236}">
              <a16:creationId xmlns:a16="http://schemas.microsoft.com/office/drawing/2014/main" id="{577220E3-CF6A-4AA1-A545-49952A2C1F6F}"/>
            </a:ext>
          </a:extLst>
        </xdr:cNvPr>
        <xdr:cNvSpPr txBox="1"/>
      </xdr:nvSpPr>
      <xdr:spPr>
        <a:xfrm>
          <a:off x="15589250" y="571563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568" name="直線コネクタ 567">
          <a:extLst>
            <a:ext uri="{FF2B5EF4-FFF2-40B4-BE49-F238E27FC236}">
              <a16:creationId xmlns:a16="http://schemas.microsoft.com/office/drawing/2014/main" id="{50F2D037-507A-482F-BAFF-566ED8306357}"/>
            </a:ext>
          </a:extLst>
        </xdr:cNvPr>
        <xdr:cNvCxnSpPr/>
      </xdr:nvCxnSpPr>
      <xdr:spPr>
        <a:xfrm>
          <a:off x="16093440" y="553466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31750</xdr:rowOff>
    </xdr:from>
    <xdr:ext cx="593725" cy="257175"/>
    <xdr:sp macro="" textlink="">
      <xdr:nvSpPr>
        <xdr:cNvPr id="569" name="テキスト ボックス 568">
          <a:extLst>
            <a:ext uri="{FF2B5EF4-FFF2-40B4-BE49-F238E27FC236}">
              <a16:creationId xmlns:a16="http://schemas.microsoft.com/office/drawing/2014/main" id="{CC72198E-FBCC-414E-A16A-D28AEC9B70BC}"/>
            </a:ext>
          </a:extLst>
        </xdr:cNvPr>
        <xdr:cNvSpPr txBox="1"/>
      </xdr:nvSpPr>
      <xdr:spPr>
        <a:xfrm>
          <a:off x="15589250" y="539623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A07BE82E-C01A-4824-BDDD-83C0FBAFB065}"/>
            </a:ext>
          </a:extLst>
        </xdr:cNvPr>
        <xdr:cNvCxnSpPr/>
      </xdr:nvCxnSpPr>
      <xdr:spPr>
        <a:xfrm>
          <a:off x="16093440" y="521589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725" cy="259080"/>
    <xdr:sp macro="" textlink="">
      <xdr:nvSpPr>
        <xdr:cNvPr id="571" name="テキスト ボックス 570">
          <a:extLst>
            <a:ext uri="{FF2B5EF4-FFF2-40B4-BE49-F238E27FC236}">
              <a16:creationId xmlns:a16="http://schemas.microsoft.com/office/drawing/2014/main" id="{2B61273D-9D96-4B61-86F1-5AB6FB0640DF}"/>
            </a:ext>
          </a:extLst>
        </xdr:cNvPr>
        <xdr:cNvSpPr txBox="1"/>
      </xdr:nvSpPr>
      <xdr:spPr>
        <a:xfrm>
          <a:off x="15589250" y="50774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1B56618E-F19B-409F-9699-1BECF8F25CF2}"/>
            </a:ext>
          </a:extLst>
        </xdr:cNvPr>
        <xdr:cNvSpPr/>
      </xdr:nvSpPr>
      <xdr:spPr>
        <a:xfrm>
          <a:off x="16093440" y="5215890"/>
          <a:ext cx="417576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86360</xdr:rowOff>
    </xdr:from>
    <xdr:to>
      <xdr:col>116</xdr:col>
      <xdr:colOff>62865</xdr:colOff>
      <xdr:row>42</xdr:row>
      <xdr:rowOff>92075</xdr:rowOff>
    </xdr:to>
    <xdr:cxnSp macro="">
      <xdr:nvCxnSpPr>
        <xdr:cNvPr id="573" name="直線コネクタ 572">
          <a:extLst>
            <a:ext uri="{FF2B5EF4-FFF2-40B4-BE49-F238E27FC236}">
              <a16:creationId xmlns:a16="http://schemas.microsoft.com/office/drawing/2014/main" id="{4BCB984E-4659-445B-A81A-6BDB7867D5BF}"/>
            </a:ext>
          </a:extLst>
        </xdr:cNvPr>
        <xdr:cNvCxnSpPr/>
      </xdr:nvCxnSpPr>
      <xdr:spPr>
        <a:xfrm flipV="1">
          <a:off x="19509105" y="5618480"/>
          <a:ext cx="0" cy="1514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95885</xdr:rowOff>
    </xdr:from>
    <xdr:ext cx="378460" cy="259080"/>
    <xdr:sp macro="" textlink="">
      <xdr:nvSpPr>
        <xdr:cNvPr id="574" name="【一般廃棄物処理施設】&#10;一人当たり有形固定資産（償却資産）額最小値テキスト">
          <a:extLst>
            <a:ext uri="{FF2B5EF4-FFF2-40B4-BE49-F238E27FC236}">
              <a16:creationId xmlns:a16="http://schemas.microsoft.com/office/drawing/2014/main" id="{05658BCA-F12E-4C73-8F16-4429749C8FBD}"/>
            </a:ext>
          </a:extLst>
        </xdr:cNvPr>
        <xdr:cNvSpPr txBox="1"/>
      </xdr:nvSpPr>
      <xdr:spPr>
        <a:xfrm>
          <a:off x="19547840" y="71367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92075</xdr:rowOff>
    </xdr:from>
    <xdr:to>
      <xdr:col>116</xdr:col>
      <xdr:colOff>152400</xdr:colOff>
      <xdr:row>42</xdr:row>
      <xdr:rowOff>92075</xdr:rowOff>
    </xdr:to>
    <xdr:cxnSp macro="">
      <xdr:nvCxnSpPr>
        <xdr:cNvPr id="575" name="直線コネクタ 574">
          <a:extLst>
            <a:ext uri="{FF2B5EF4-FFF2-40B4-BE49-F238E27FC236}">
              <a16:creationId xmlns:a16="http://schemas.microsoft.com/office/drawing/2014/main" id="{9E9E5A61-A7CC-4EA3-9B7A-08A7D4BC9340}"/>
            </a:ext>
          </a:extLst>
        </xdr:cNvPr>
        <xdr:cNvCxnSpPr/>
      </xdr:nvCxnSpPr>
      <xdr:spPr>
        <a:xfrm>
          <a:off x="19443700" y="713295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32385</xdr:rowOff>
    </xdr:from>
    <xdr:ext cx="598805" cy="257175"/>
    <xdr:sp macro="" textlink="">
      <xdr:nvSpPr>
        <xdr:cNvPr id="576" name="【一般廃棄物処理施設】&#10;一人当たり有形固定資産（償却資産）額最大値テキスト">
          <a:extLst>
            <a:ext uri="{FF2B5EF4-FFF2-40B4-BE49-F238E27FC236}">
              <a16:creationId xmlns:a16="http://schemas.microsoft.com/office/drawing/2014/main" id="{2E11BF5E-0A6B-4FD7-8EF2-15F2A7AF6101}"/>
            </a:ext>
          </a:extLst>
        </xdr:cNvPr>
        <xdr:cNvSpPr txBox="1"/>
      </xdr:nvSpPr>
      <xdr:spPr>
        <a:xfrm>
          <a:off x="19547840" y="539686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474,504</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86360</xdr:rowOff>
    </xdr:from>
    <xdr:to>
      <xdr:col>116</xdr:col>
      <xdr:colOff>152400</xdr:colOff>
      <xdr:row>33</xdr:row>
      <xdr:rowOff>86360</xdr:rowOff>
    </xdr:to>
    <xdr:cxnSp macro="">
      <xdr:nvCxnSpPr>
        <xdr:cNvPr id="577" name="直線コネクタ 576">
          <a:extLst>
            <a:ext uri="{FF2B5EF4-FFF2-40B4-BE49-F238E27FC236}">
              <a16:creationId xmlns:a16="http://schemas.microsoft.com/office/drawing/2014/main" id="{6313A823-770F-46CC-8EA3-FC4DA48BC73F}"/>
            </a:ext>
          </a:extLst>
        </xdr:cNvPr>
        <xdr:cNvCxnSpPr/>
      </xdr:nvCxnSpPr>
      <xdr:spPr>
        <a:xfrm>
          <a:off x="19443700" y="561848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86360</xdr:rowOff>
    </xdr:from>
    <xdr:ext cx="534670" cy="257175"/>
    <xdr:sp macro="" textlink="">
      <xdr:nvSpPr>
        <xdr:cNvPr id="578" name="【一般廃棄物処理施設】&#10;一人当たり有形固定資産（償却資産）額平均値テキスト">
          <a:extLst>
            <a:ext uri="{FF2B5EF4-FFF2-40B4-BE49-F238E27FC236}">
              <a16:creationId xmlns:a16="http://schemas.microsoft.com/office/drawing/2014/main" id="{C917968F-3BF6-484B-922C-AE842079443F}"/>
            </a:ext>
          </a:extLst>
        </xdr:cNvPr>
        <xdr:cNvSpPr txBox="1"/>
      </xdr:nvSpPr>
      <xdr:spPr>
        <a:xfrm>
          <a:off x="19547840" y="662432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98,586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63500</xdr:rowOff>
    </xdr:from>
    <xdr:to>
      <xdr:col>116</xdr:col>
      <xdr:colOff>114300</xdr:colOff>
      <xdr:row>40</xdr:row>
      <xdr:rowOff>164465</xdr:rowOff>
    </xdr:to>
    <xdr:sp macro="" textlink="">
      <xdr:nvSpPr>
        <xdr:cNvPr id="579" name="フローチャート: 判断 578">
          <a:extLst>
            <a:ext uri="{FF2B5EF4-FFF2-40B4-BE49-F238E27FC236}">
              <a16:creationId xmlns:a16="http://schemas.microsoft.com/office/drawing/2014/main" id="{F5D36B1B-A16C-47A6-8CE5-C904B7A43AD1}"/>
            </a:ext>
          </a:extLst>
        </xdr:cNvPr>
        <xdr:cNvSpPr/>
      </xdr:nvSpPr>
      <xdr:spPr>
        <a:xfrm>
          <a:off x="19458940" y="6769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92075</xdr:rowOff>
    </xdr:from>
    <xdr:to>
      <xdr:col>112</xdr:col>
      <xdr:colOff>38100</xdr:colOff>
      <xdr:row>41</xdr:row>
      <xdr:rowOff>22225</xdr:rowOff>
    </xdr:to>
    <xdr:sp macro="" textlink="">
      <xdr:nvSpPr>
        <xdr:cNvPr id="580" name="フローチャート: 判断 579">
          <a:extLst>
            <a:ext uri="{FF2B5EF4-FFF2-40B4-BE49-F238E27FC236}">
              <a16:creationId xmlns:a16="http://schemas.microsoft.com/office/drawing/2014/main" id="{BD26F4B9-7682-461A-B577-B867F61C2229}"/>
            </a:ext>
          </a:extLst>
        </xdr:cNvPr>
        <xdr:cNvSpPr/>
      </xdr:nvSpPr>
      <xdr:spPr>
        <a:xfrm>
          <a:off x="18735040" y="67976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123825</xdr:rowOff>
    </xdr:from>
    <xdr:to>
      <xdr:col>107</xdr:col>
      <xdr:colOff>101600</xdr:colOff>
      <xdr:row>41</xdr:row>
      <xdr:rowOff>53975</xdr:rowOff>
    </xdr:to>
    <xdr:sp macro="" textlink="">
      <xdr:nvSpPr>
        <xdr:cNvPr id="581" name="フローチャート: 判断 580">
          <a:extLst>
            <a:ext uri="{FF2B5EF4-FFF2-40B4-BE49-F238E27FC236}">
              <a16:creationId xmlns:a16="http://schemas.microsoft.com/office/drawing/2014/main" id="{102DAE3A-0D4E-44E7-89FA-8494E8E3F835}"/>
            </a:ext>
          </a:extLst>
        </xdr:cNvPr>
        <xdr:cNvSpPr/>
      </xdr:nvSpPr>
      <xdr:spPr>
        <a:xfrm>
          <a:off x="17937480" y="6829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139700</xdr:rowOff>
    </xdr:from>
    <xdr:to>
      <xdr:col>102</xdr:col>
      <xdr:colOff>165100</xdr:colOff>
      <xdr:row>41</xdr:row>
      <xdr:rowOff>69850</xdr:rowOff>
    </xdr:to>
    <xdr:sp macro="" textlink="">
      <xdr:nvSpPr>
        <xdr:cNvPr id="582" name="フローチャート: 判断 581">
          <a:extLst>
            <a:ext uri="{FF2B5EF4-FFF2-40B4-BE49-F238E27FC236}">
              <a16:creationId xmlns:a16="http://schemas.microsoft.com/office/drawing/2014/main" id="{9E4719C0-17E5-483F-9A4D-3616B45E843F}"/>
            </a:ext>
          </a:extLst>
        </xdr:cNvPr>
        <xdr:cNvSpPr/>
      </xdr:nvSpPr>
      <xdr:spPr>
        <a:xfrm>
          <a:off x="17162780" y="6845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114300</xdr:rowOff>
    </xdr:from>
    <xdr:to>
      <xdr:col>98</xdr:col>
      <xdr:colOff>38100</xdr:colOff>
      <xdr:row>41</xdr:row>
      <xdr:rowOff>44450</xdr:rowOff>
    </xdr:to>
    <xdr:sp macro="" textlink="">
      <xdr:nvSpPr>
        <xdr:cNvPr id="583" name="フローチャート: 判断 582">
          <a:extLst>
            <a:ext uri="{FF2B5EF4-FFF2-40B4-BE49-F238E27FC236}">
              <a16:creationId xmlns:a16="http://schemas.microsoft.com/office/drawing/2014/main" id="{1D07BD5E-0EB9-46FA-95EA-08174DEE4BFA}"/>
            </a:ext>
          </a:extLst>
        </xdr:cNvPr>
        <xdr:cNvSpPr/>
      </xdr:nvSpPr>
      <xdr:spPr>
        <a:xfrm>
          <a:off x="16388080" y="68199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4" name="テキスト ボックス 583">
          <a:extLst>
            <a:ext uri="{FF2B5EF4-FFF2-40B4-BE49-F238E27FC236}">
              <a16:creationId xmlns:a16="http://schemas.microsoft.com/office/drawing/2014/main" id="{6AC954BF-FFDB-4056-BB62-AEE97372FA0A}"/>
            </a:ext>
          </a:extLst>
        </xdr:cNvPr>
        <xdr:cNvSpPr txBox="1"/>
      </xdr:nvSpPr>
      <xdr:spPr>
        <a:xfrm>
          <a:off x="1934210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5" name="テキスト ボックス 584">
          <a:extLst>
            <a:ext uri="{FF2B5EF4-FFF2-40B4-BE49-F238E27FC236}">
              <a16:creationId xmlns:a16="http://schemas.microsoft.com/office/drawing/2014/main" id="{B5ED0CDA-0804-4E6A-9CAB-0BFE288F4C45}"/>
            </a:ext>
          </a:extLst>
        </xdr:cNvPr>
        <xdr:cNvSpPr txBox="1"/>
      </xdr:nvSpPr>
      <xdr:spPr>
        <a:xfrm>
          <a:off x="1861058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6" name="テキスト ボックス 585">
          <a:extLst>
            <a:ext uri="{FF2B5EF4-FFF2-40B4-BE49-F238E27FC236}">
              <a16:creationId xmlns:a16="http://schemas.microsoft.com/office/drawing/2014/main" id="{057E1E5E-9B4F-495B-A9FD-606935980B73}"/>
            </a:ext>
          </a:extLst>
        </xdr:cNvPr>
        <xdr:cNvSpPr txBox="1"/>
      </xdr:nvSpPr>
      <xdr:spPr>
        <a:xfrm>
          <a:off x="1782064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7" name="テキスト ボックス 586">
          <a:extLst>
            <a:ext uri="{FF2B5EF4-FFF2-40B4-BE49-F238E27FC236}">
              <a16:creationId xmlns:a16="http://schemas.microsoft.com/office/drawing/2014/main" id="{4C6561B6-96E6-41B5-9F3E-F4FDFD869EDA}"/>
            </a:ext>
          </a:extLst>
        </xdr:cNvPr>
        <xdr:cNvSpPr txBox="1"/>
      </xdr:nvSpPr>
      <xdr:spPr>
        <a:xfrm>
          <a:off x="1704594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8" name="テキスト ボックス 587">
          <a:extLst>
            <a:ext uri="{FF2B5EF4-FFF2-40B4-BE49-F238E27FC236}">
              <a16:creationId xmlns:a16="http://schemas.microsoft.com/office/drawing/2014/main" id="{14214E26-C0CF-44DE-9791-D97A2271630E}"/>
            </a:ext>
          </a:extLst>
        </xdr:cNvPr>
        <xdr:cNvSpPr txBox="1"/>
      </xdr:nvSpPr>
      <xdr:spPr>
        <a:xfrm>
          <a:off x="1626362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14605</xdr:rowOff>
    </xdr:from>
    <xdr:to>
      <xdr:col>116</xdr:col>
      <xdr:colOff>114300</xdr:colOff>
      <xdr:row>41</xdr:row>
      <xdr:rowOff>116205</xdr:rowOff>
    </xdr:to>
    <xdr:sp macro="" textlink="">
      <xdr:nvSpPr>
        <xdr:cNvPr id="589" name="楕円 588">
          <a:extLst>
            <a:ext uri="{FF2B5EF4-FFF2-40B4-BE49-F238E27FC236}">
              <a16:creationId xmlns:a16="http://schemas.microsoft.com/office/drawing/2014/main" id="{29297433-DA05-4357-965A-23E18CF28171}"/>
            </a:ext>
          </a:extLst>
        </xdr:cNvPr>
        <xdr:cNvSpPr/>
      </xdr:nvSpPr>
      <xdr:spPr>
        <a:xfrm>
          <a:off x="19458940" y="688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164465</xdr:rowOff>
    </xdr:from>
    <xdr:ext cx="534670" cy="259080"/>
    <xdr:sp macro="" textlink="">
      <xdr:nvSpPr>
        <xdr:cNvPr id="590" name="【一般廃棄物処理施設】&#10;一人当たり有形固定資産（償却資産）額該当値テキスト">
          <a:extLst>
            <a:ext uri="{FF2B5EF4-FFF2-40B4-BE49-F238E27FC236}">
              <a16:creationId xmlns:a16="http://schemas.microsoft.com/office/drawing/2014/main" id="{F5361366-420A-4716-BE52-850C65D7DDEF}"/>
            </a:ext>
          </a:extLst>
        </xdr:cNvPr>
        <xdr:cNvSpPr txBox="1"/>
      </xdr:nvSpPr>
      <xdr:spPr>
        <a:xfrm>
          <a:off x="19547840" y="6870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60,785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19050</xdr:rowOff>
    </xdr:from>
    <xdr:to>
      <xdr:col>112</xdr:col>
      <xdr:colOff>38100</xdr:colOff>
      <xdr:row>41</xdr:row>
      <xdr:rowOff>120650</xdr:rowOff>
    </xdr:to>
    <xdr:sp macro="" textlink="">
      <xdr:nvSpPr>
        <xdr:cNvPr id="591" name="楕円 590">
          <a:extLst>
            <a:ext uri="{FF2B5EF4-FFF2-40B4-BE49-F238E27FC236}">
              <a16:creationId xmlns:a16="http://schemas.microsoft.com/office/drawing/2014/main" id="{99649347-3849-4D56-9664-A4841B08CBF7}"/>
            </a:ext>
          </a:extLst>
        </xdr:cNvPr>
        <xdr:cNvSpPr/>
      </xdr:nvSpPr>
      <xdr:spPr>
        <a:xfrm>
          <a:off x="18735040" y="68922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65405</xdr:rowOff>
    </xdr:from>
    <xdr:to>
      <xdr:col>116</xdr:col>
      <xdr:colOff>63500</xdr:colOff>
      <xdr:row>41</xdr:row>
      <xdr:rowOff>69850</xdr:rowOff>
    </xdr:to>
    <xdr:cxnSp macro="">
      <xdr:nvCxnSpPr>
        <xdr:cNvPr id="592" name="直線コネクタ 591">
          <a:extLst>
            <a:ext uri="{FF2B5EF4-FFF2-40B4-BE49-F238E27FC236}">
              <a16:creationId xmlns:a16="http://schemas.microsoft.com/office/drawing/2014/main" id="{6869FF32-F8A4-4D14-B99C-149BF09A8A8A}"/>
            </a:ext>
          </a:extLst>
        </xdr:cNvPr>
        <xdr:cNvCxnSpPr/>
      </xdr:nvCxnSpPr>
      <xdr:spPr>
        <a:xfrm flipV="1">
          <a:off x="18778220" y="6938645"/>
          <a:ext cx="73152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17780</xdr:rowOff>
    </xdr:from>
    <xdr:to>
      <xdr:col>107</xdr:col>
      <xdr:colOff>101600</xdr:colOff>
      <xdr:row>41</xdr:row>
      <xdr:rowOff>118745</xdr:rowOff>
    </xdr:to>
    <xdr:sp macro="" textlink="">
      <xdr:nvSpPr>
        <xdr:cNvPr id="593" name="楕円 592">
          <a:extLst>
            <a:ext uri="{FF2B5EF4-FFF2-40B4-BE49-F238E27FC236}">
              <a16:creationId xmlns:a16="http://schemas.microsoft.com/office/drawing/2014/main" id="{4CA0EC64-DF04-40E6-AC74-FF5027295410}"/>
            </a:ext>
          </a:extLst>
        </xdr:cNvPr>
        <xdr:cNvSpPr/>
      </xdr:nvSpPr>
      <xdr:spPr>
        <a:xfrm>
          <a:off x="17937480" y="6891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67945</xdr:rowOff>
    </xdr:from>
    <xdr:to>
      <xdr:col>111</xdr:col>
      <xdr:colOff>177800</xdr:colOff>
      <xdr:row>41</xdr:row>
      <xdr:rowOff>69850</xdr:rowOff>
    </xdr:to>
    <xdr:cxnSp macro="">
      <xdr:nvCxnSpPr>
        <xdr:cNvPr id="594" name="直線コネクタ 593">
          <a:extLst>
            <a:ext uri="{FF2B5EF4-FFF2-40B4-BE49-F238E27FC236}">
              <a16:creationId xmlns:a16="http://schemas.microsoft.com/office/drawing/2014/main" id="{6101ECB8-016A-48C1-AB13-5C8DDA7A2E51}"/>
            </a:ext>
          </a:extLst>
        </xdr:cNvPr>
        <xdr:cNvCxnSpPr/>
      </xdr:nvCxnSpPr>
      <xdr:spPr>
        <a:xfrm>
          <a:off x="17988280" y="6941185"/>
          <a:ext cx="78994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18415</xdr:rowOff>
    </xdr:from>
    <xdr:to>
      <xdr:col>102</xdr:col>
      <xdr:colOff>165100</xdr:colOff>
      <xdr:row>41</xdr:row>
      <xdr:rowOff>120650</xdr:rowOff>
    </xdr:to>
    <xdr:sp macro="" textlink="">
      <xdr:nvSpPr>
        <xdr:cNvPr id="595" name="楕円 594">
          <a:extLst>
            <a:ext uri="{FF2B5EF4-FFF2-40B4-BE49-F238E27FC236}">
              <a16:creationId xmlns:a16="http://schemas.microsoft.com/office/drawing/2014/main" id="{B1B3FF68-AD30-4F71-A1F3-11B4FD6D770E}"/>
            </a:ext>
          </a:extLst>
        </xdr:cNvPr>
        <xdr:cNvSpPr/>
      </xdr:nvSpPr>
      <xdr:spPr>
        <a:xfrm>
          <a:off x="17162780" y="6891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67945</xdr:rowOff>
    </xdr:from>
    <xdr:to>
      <xdr:col>107</xdr:col>
      <xdr:colOff>50800</xdr:colOff>
      <xdr:row>41</xdr:row>
      <xdr:rowOff>69215</xdr:rowOff>
    </xdr:to>
    <xdr:cxnSp macro="">
      <xdr:nvCxnSpPr>
        <xdr:cNvPr id="596" name="直線コネクタ 595">
          <a:extLst>
            <a:ext uri="{FF2B5EF4-FFF2-40B4-BE49-F238E27FC236}">
              <a16:creationId xmlns:a16="http://schemas.microsoft.com/office/drawing/2014/main" id="{EC051456-DC59-44F3-A6C0-5130BC164846}"/>
            </a:ext>
          </a:extLst>
        </xdr:cNvPr>
        <xdr:cNvCxnSpPr/>
      </xdr:nvCxnSpPr>
      <xdr:spPr>
        <a:xfrm flipV="1">
          <a:off x="17213580" y="6941185"/>
          <a:ext cx="7747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139700</xdr:rowOff>
    </xdr:from>
    <xdr:to>
      <xdr:col>98</xdr:col>
      <xdr:colOff>38100</xdr:colOff>
      <xdr:row>41</xdr:row>
      <xdr:rowOff>69850</xdr:rowOff>
    </xdr:to>
    <xdr:sp macro="" textlink="">
      <xdr:nvSpPr>
        <xdr:cNvPr id="597" name="楕円 596">
          <a:extLst>
            <a:ext uri="{FF2B5EF4-FFF2-40B4-BE49-F238E27FC236}">
              <a16:creationId xmlns:a16="http://schemas.microsoft.com/office/drawing/2014/main" id="{3A729967-877A-446D-9739-65A38BFD50D3}"/>
            </a:ext>
          </a:extLst>
        </xdr:cNvPr>
        <xdr:cNvSpPr/>
      </xdr:nvSpPr>
      <xdr:spPr>
        <a:xfrm>
          <a:off x="16388080" y="68453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19050</xdr:rowOff>
    </xdr:from>
    <xdr:to>
      <xdr:col>102</xdr:col>
      <xdr:colOff>114300</xdr:colOff>
      <xdr:row>41</xdr:row>
      <xdr:rowOff>69215</xdr:rowOff>
    </xdr:to>
    <xdr:cxnSp macro="">
      <xdr:nvCxnSpPr>
        <xdr:cNvPr id="598" name="直線コネクタ 597">
          <a:extLst>
            <a:ext uri="{FF2B5EF4-FFF2-40B4-BE49-F238E27FC236}">
              <a16:creationId xmlns:a16="http://schemas.microsoft.com/office/drawing/2014/main" id="{3C939EC9-5679-47F6-8092-69A2439D9A2E}"/>
            </a:ext>
          </a:extLst>
        </xdr:cNvPr>
        <xdr:cNvCxnSpPr/>
      </xdr:nvCxnSpPr>
      <xdr:spPr>
        <a:xfrm>
          <a:off x="16431260" y="6892290"/>
          <a:ext cx="78232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39</xdr:row>
      <xdr:rowOff>38735</xdr:rowOff>
    </xdr:from>
    <xdr:ext cx="534670" cy="259080"/>
    <xdr:sp macro="" textlink="">
      <xdr:nvSpPr>
        <xdr:cNvPr id="599" name="n_1aveValue【一般廃棄物処理施設】&#10;一人当たり有形固定資産（償却資産）額">
          <a:extLst>
            <a:ext uri="{FF2B5EF4-FFF2-40B4-BE49-F238E27FC236}">
              <a16:creationId xmlns:a16="http://schemas.microsoft.com/office/drawing/2014/main" id="{8695EEEC-AFCD-4E78-A7DA-DE37EED104EB}"/>
            </a:ext>
          </a:extLst>
        </xdr:cNvPr>
        <xdr:cNvSpPr txBox="1"/>
      </xdr:nvSpPr>
      <xdr:spPr>
        <a:xfrm>
          <a:off x="18528665" y="6576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89,668</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39</xdr:row>
      <xdr:rowOff>70485</xdr:rowOff>
    </xdr:from>
    <xdr:ext cx="532765" cy="259080"/>
    <xdr:sp macro="" textlink="">
      <xdr:nvSpPr>
        <xdr:cNvPr id="600" name="n_2aveValue【一般廃棄物処理施設】&#10;一人当たり有形固定資産（償却資産）額">
          <a:extLst>
            <a:ext uri="{FF2B5EF4-FFF2-40B4-BE49-F238E27FC236}">
              <a16:creationId xmlns:a16="http://schemas.microsoft.com/office/drawing/2014/main" id="{035EA652-C51F-400B-9B1E-AFE0BF4AB2D3}"/>
            </a:ext>
          </a:extLst>
        </xdr:cNvPr>
        <xdr:cNvSpPr txBox="1"/>
      </xdr:nvSpPr>
      <xdr:spPr>
        <a:xfrm>
          <a:off x="17766665" y="66084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79,814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39</xdr:row>
      <xdr:rowOff>86360</xdr:rowOff>
    </xdr:from>
    <xdr:ext cx="532765" cy="257175"/>
    <xdr:sp macro="" textlink="">
      <xdr:nvSpPr>
        <xdr:cNvPr id="601" name="n_3aveValue【一般廃棄物処理施設】&#10;一人当たり有形固定資産（償却資産）額">
          <a:extLst>
            <a:ext uri="{FF2B5EF4-FFF2-40B4-BE49-F238E27FC236}">
              <a16:creationId xmlns:a16="http://schemas.microsoft.com/office/drawing/2014/main" id="{B0A8CA02-B221-4A44-85F7-253A52E9ADE8}"/>
            </a:ext>
          </a:extLst>
        </xdr:cNvPr>
        <xdr:cNvSpPr txBox="1"/>
      </xdr:nvSpPr>
      <xdr:spPr>
        <a:xfrm>
          <a:off x="16969105" y="66243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75,029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39</xdr:row>
      <xdr:rowOff>60960</xdr:rowOff>
    </xdr:from>
    <xdr:ext cx="532765" cy="259080"/>
    <xdr:sp macro="" textlink="">
      <xdr:nvSpPr>
        <xdr:cNvPr id="602" name="n_4aveValue【一般廃棄物処理施設】&#10;一人当たり有形固定資産（償却資産）額">
          <a:extLst>
            <a:ext uri="{FF2B5EF4-FFF2-40B4-BE49-F238E27FC236}">
              <a16:creationId xmlns:a16="http://schemas.microsoft.com/office/drawing/2014/main" id="{9F1A9136-20C1-45DC-856F-249E23958A7F}"/>
            </a:ext>
          </a:extLst>
        </xdr:cNvPr>
        <xdr:cNvSpPr txBox="1"/>
      </xdr:nvSpPr>
      <xdr:spPr>
        <a:xfrm>
          <a:off x="16194405" y="65989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82,865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41</xdr:row>
      <xdr:rowOff>111760</xdr:rowOff>
    </xdr:from>
    <xdr:ext cx="534670" cy="257175"/>
    <xdr:sp macro="" textlink="">
      <xdr:nvSpPr>
        <xdr:cNvPr id="603" name="n_1mainValue【一般廃棄物処理施設】&#10;一人当たり有形固定資産（償却資産）額">
          <a:extLst>
            <a:ext uri="{FF2B5EF4-FFF2-40B4-BE49-F238E27FC236}">
              <a16:creationId xmlns:a16="http://schemas.microsoft.com/office/drawing/2014/main" id="{26D4072B-926C-4C2C-8985-C989791C8756}"/>
            </a:ext>
          </a:extLst>
        </xdr:cNvPr>
        <xdr:cNvSpPr txBox="1"/>
      </xdr:nvSpPr>
      <xdr:spPr>
        <a:xfrm>
          <a:off x="18528665" y="69850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59,368</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41</xdr:row>
      <xdr:rowOff>109855</xdr:rowOff>
    </xdr:from>
    <xdr:ext cx="532765" cy="257175"/>
    <xdr:sp macro="" textlink="">
      <xdr:nvSpPr>
        <xdr:cNvPr id="604" name="n_2mainValue【一般廃棄物処理施設】&#10;一人当たり有形固定資産（償却資産）額">
          <a:extLst>
            <a:ext uri="{FF2B5EF4-FFF2-40B4-BE49-F238E27FC236}">
              <a16:creationId xmlns:a16="http://schemas.microsoft.com/office/drawing/2014/main" id="{A235A4B8-C0C6-4427-B723-26E033285781}"/>
            </a:ext>
          </a:extLst>
        </xdr:cNvPr>
        <xdr:cNvSpPr txBox="1"/>
      </xdr:nvSpPr>
      <xdr:spPr>
        <a:xfrm>
          <a:off x="17766665" y="69830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60,082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41</xdr:row>
      <xdr:rowOff>111125</xdr:rowOff>
    </xdr:from>
    <xdr:ext cx="532765" cy="257175"/>
    <xdr:sp macro="" textlink="">
      <xdr:nvSpPr>
        <xdr:cNvPr id="605" name="n_3mainValue【一般廃棄物処理施設】&#10;一人当たり有形固定資産（償却資産）額">
          <a:extLst>
            <a:ext uri="{FF2B5EF4-FFF2-40B4-BE49-F238E27FC236}">
              <a16:creationId xmlns:a16="http://schemas.microsoft.com/office/drawing/2014/main" id="{669FCB09-A4C6-47E2-9526-C4BC86AAB949}"/>
            </a:ext>
          </a:extLst>
        </xdr:cNvPr>
        <xdr:cNvSpPr txBox="1"/>
      </xdr:nvSpPr>
      <xdr:spPr>
        <a:xfrm>
          <a:off x="16969105" y="69843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59,580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41</xdr:row>
      <xdr:rowOff>60960</xdr:rowOff>
    </xdr:from>
    <xdr:ext cx="532765" cy="259080"/>
    <xdr:sp macro="" textlink="">
      <xdr:nvSpPr>
        <xdr:cNvPr id="606" name="n_4mainValue【一般廃棄物処理施設】&#10;一人当たり有形固定資産（償却資産）額">
          <a:extLst>
            <a:ext uri="{FF2B5EF4-FFF2-40B4-BE49-F238E27FC236}">
              <a16:creationId xmlns:a16="http://schemas.microsoft.com/office/drawing/2014/main" id="{BA234DCF-9234-416D-9229-613D7BCB013B}"/>
            </a:ext>
          </a:extLst>
        </xdr:cNvPr>
        <xdr:cNvSpPr txBox="1"/>
      </xdr:nvSpPr>
      <xdr:spPr>
        <a:xfrm>
          <a:off x="16194405" y="69342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413D9CB3-053C-40A4-9C3C-931292F0E476}"/>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D52A30C3-CEBA-49AC-B2BB-0E496ECD7A0C}"/>
            </a:ext>
          </a:extLst>
        </xdr:cNvPr>
        <xdr:cNvSpPr/>
      </xdr:nvSpPr>
      <xdr:spPr>
        <a:xfrm>
          <a:off x="1106424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51BDC45B-A473-4591-9C4C-264A0B17E3D9}"/>
            </a:ext>
          </a:extLst>
        </xdr:cNvPr>
        <xdr:cNvSpPr/>
      </xdr:nvSpPr>
      <xdr:spPr>
        <a:xfrm>
          <a:off x="1106424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5903D526-97FD-432A-AE71-1EEC203C4D56}"/>
            </a:ext>
          </a:extLst>
        </xdr:cNvPr>
        <xdr:cNvSpPr/>
      </xdr:nvSpPr>
      <xdr:spPr>
        <a:xfrm>
          <a:off x="1196594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9ADE8375-E4A9-41AF-940D-9B0696FE595A}"/>
            </a:ext>
          </a:extLst>
        </xdr:cNvPr>
        <xdr:cNvSpPr/>
      </xdr:nvSpPr>
      <xdr:spPr>
        <a:xfrm>
          <a:off x="1196594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E2E3FFCD-AA4E-4F45-AFAE-E8699BE8B198}"/>
            </a:ext>
          </a:extLst>
        </xdr:cNvPr>
        <xdr:cNvSpPr/>
      </xdr:nvSpPr>
      <xdr:spPr>
        <a:xfrm>
          <a:off x="1297178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5C406650-A194-44D3-94C4-1F15A82E4CFB}"/>
            </a:ext>
          </a:extLst>
        </xdr:cNvPr>
        <xdr:cNvSpPr/>
      </xdr:nvSpPr>
      <xdr:spPr>
        <a:xfrm>
          <a:off x="1297178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F88860D2-8774-44FF-81A3-758A9257E982}"/>
            </a:ext>
          </a:extLst>
        </xdr:cNvPr>
        <xdr:cNvSpPr/>
      </xdr:nvSpPr>
      <xdr:spPr>
        <a:xfrm>
          <a:off x="10960100" y="8942070"/>
          <a:ext cx="41529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615" name="テキスト ボックス 614">
          <a:extLst>
            <a:ext uri="{FF2B5EF4-FFF2-40B4-BE49-F238E27FC236}">
              <a16:creationId xmlns:a16="http://schemas.microsoft.com/office/drawing/2014/main" id="{04B02C03-EEE8-4947-9AC9-C3D8B6AC9F88}"/>
            </a:ext>
          </a:extLst>
        </xdr:cNvPr>
        <xdr:cNvSpPr txBox="1"/>
      </xdr:nvSpPr>
      <xdr:spPr>
        <a:xfrm>
          <a:off x="10922000" y="875538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5168855E-507B-4565-811C-071A41EA743E}"/>
            </a:ext>
          </a:extLst>
        </xdr:cNvPr>
        <xdr:cNvCxnSpPr/>
      </xdr:nvCxnSpPr>
      <xdr:spPr>
        <a:xfrm>
          <a:off x="10960100" y="1117854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5455" cy="257175"/>
    <xdr:sp macro="" textlink="">
      <xdr:nvSpPr>
        <xdr:cNvPr id="617" name="テキスト ボックス 616">
          <a:extLst>
            <a:ext uri="{FF2B5EF4-FFF2-40B4-BE49-F238E27FC236}">
              <a16:creationId xmlns:a16="http://schemas.microsoft.com/office/drawing/2014/main" id="{47EDF6DE-E9ED-4412-A6C2-5D13F185C7CC}"/>
            </a:ext>
          </a:extLst>
        </xdr:cNvPr>
        <xdr:cNvSpPr txBox="1"/>
      </xdr:nvSpPr>
      <xdr:spPr>
        <a:xfrm>
          <a:off x="10561320" y="110401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618" name="直線コネクタ 617">
          <a:extLst>
            <a:ext uri="{FF2B5EF4-FFF2-40B4-BE49-F238E27FC236}">
              <a16:creationId xmlns:a16="http://schemas.microsoft.com/office/drawing/2014/main" id="{EA2267FD-0E98-4D44-87A2-CC5AADB67B8A}"/>
            </a:ext>
          </a:extLst>
        </xdr:cNvPr>
        <xdr:cNvCxnSpPr/>
      </xdr:nvCxnSpPr>
      <xdr:spPr>
        <a:xfrm>
          <a:off x="10960100" y="1085977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5455" cy="259080"/>
    <xdr:sp macro="" textlink="">
      <xdr:nvSpPr>
        <xdr:cNvPr id="619" name="テキスト ボックス 618">
          <a:extLst>
            <a:ext uri="{FF2B5EF4-FFF2-40B4-BE49-F238E27FC236}">
              <a16:creationId xmlns:a16="http://schemas.microsoft.com/office/drawing/2014/main" id="{5032EE58-5C44-4335-850C-3EA8BC60F00C}"/>
            </a:ext>
          </a:extLst>
        </xdr:cNvPr>
        <xdr:cNvSpPr txBox="1"/>
      </xdr:nvSpPr>
      <xdr:spPr>
        <a:xfrm>
          <a:off x="10561320" y="107213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620" name="直線コネクタ 619">
          <a:extLst>
            <a:ext uri="{FF2B5EF4-FFF2-40B4-BE49-F238E27FC236}">
              <a16:creationId xmlns:a16="http://schemas.microsoft.com/office/drawing/2014/main" id="{9E735E0E-5AA0-4CE3-B0DA-3D0AF1511525}"/>
            </a:ext>
          </a:extLst>
        </xdr:cNvPr>
        <xdr:cNvCxnSpPr/>
      </xdr:nvCxnSpPr>
      <xdr:spPr>
        <a:xfrm>
          <a:off x="10960100" y="1054036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621" name="テキスト ボックス 620">
          <a:extLst>
            <a:ext uri="{FF2B5EF4-FFF2-40B4-BE49-F238E27FC236}">
              <a16:creationId xmlns:a16="http://schemas.microsoft.com/office/drawing/2014/main" id="{6F3D6EBC-39D9-4BC7-AA87-3D73210D9CF3}"/>
            </a:ext>
          </a:extLst>
        </xdr:cNvPr>
        <xdr:cNvSpPr txBox="1"/>
      </xdr:nvSpPr>
      <xdr:spPr>
        <a:xfrm>
          <a:off x="10602595" y="103981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622" name="直線コネクタ 621">
          <a:extLst>
            <a:ext uri="{FF2B5EF4-FFF2-40B4-BE49-F238E27FC236}">
              <a16:creationId xmlns:a16="http://schemas.microsoft.com/office/drawing/2014/main" id="{476314E5-0970-4029-B4AA-F1DF775108F4}"/>
            </a:ext>
          </a:extLst>
        </xdr:cNvPr>
        <xdr:cNvCxnSpPr/>
      </xdr:nvCxnSpPr>
      <xdr:spPr>
        <a:xfrm>
          <a:off x="10960100" y="1022159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175"/>
    <xdr:sp macro="" textlink="">
      <xdr:nvSpPr>
        <xdr:cNvPr id="623" name="テキスト ボックス 622">
          <a:extLst>
            <a:ext uri="{FF2B5EF4-FFF2-40B4-BE49-F238E27FC236}">
              <a16:creationId xmlns:a16="http://schemas.microsoft.com/office/drawing/2014/main" id="{C251A801-5288-4B16-83D9-F305CB32DDD9}"/>
            </a:ext>
          </a:extLst>
        </xdr:cNvPr>
        <xdr:cNvSpPr txBox="1"/>
      </xdr:nvSpPr>
      <xdr:spPr>
        <a:xfrm>
          <a:off x="10602595" y="100793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624" name="直線コネクタ 623">
          <a:extLst>
            <a:ext uri="{FF2B5EF4-FFF2-40B4-BE49-F238E27FC236}">
              <a16:creationId xmlns:a16="http://schemas.microsoft.com/office/drawing/2014/main" id="{3B25E8BB-A4D2-4290-986E-7EF05B637112}"/>
            </a:ext>
          </a:extLst>
        </xdr:cNvPr>
        <xdr:cNvCxnSpPr/>
      </xdr:nvCxnSpPr>
      <xdr:spPr>
        <a:xfrm>
          <a:off x="10960100" y="989901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625" name="テキスト ボックス 624">
          <a:extLst>
            <a:ext uri="{FF2B5EF4-FFF2-40B4-BE49-F238E27FC236}">
              <a16:creationId xmlns:a16="http://schemas.microsoft.com/office/drawing/2014/main" id="{F02A5F19-D1D6-4A70-AC45-443CBF97C56C}"/>
            </a:ext>
          </a:extLst>
        </xdr:cNvPr>
        <xdr:cNvSpPr txBox="1"/>
      </xdr:nvSpPr>
      <xdr:spPr>
        <a:xfrm>
          <a:off x="10602595" y="97605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626" name="直線コネクタ 625">
          <a:extLst>
            <a:ext uri="{FF2B5EF4-FFF2-40B4-BE49-F238E27FC236}">
              <a16:creationId xmlns:a16="http://schemas.microsoft.com/office/drawing/2014/main" id="{F9876583-1116-4699-ADB9-DB0D1B8D6737}"/>
            </a:ext>
          </a:extLst>
        </xdr:cNvPr>
        <xdr:cNvCxnSpPr/>
      </xdr:nvCxnSpPr>
      <xdr:spPr>
        <a:xfrm>
          <a:off x="10960100" y="958024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175"/>
    <xdr:sp macro="" textlink="">
      <xdr:nvSpPr>
        <xdr:cNvPr id="627" name="テキスト ボックス 626">
          <a:extLst>
            <a:ext uri="{FF2B5EF4-FFF2-40B4-BE49-F238E27FC236}">
              <a16:creationId xmlns:a16="http://schemas.microsoft.com/office/drawing/2014/main" id="{A7E796C3-9C25-4057-8BF2-1DBB542DE4C0}"/>
            </a:ext>
          </a:extLst>
        </xdr:cNvPr>
        <xdr:cNvSpPr txBox="1"/>
      </xdr:nvSpPr>
      <xdr:spPr>
        <a:xfrm>
          <a:off x="10602595" y="94418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628" name="直線コネクタ 627">
          <a:extLst>
            <a:ext uri="{FF2B5EF4-FFF2-40B4-BE49-F238E27FC236}">
              <a16:creationId xmlns:a16="http://schemas.microsoft.com/office/drawing/2014/main" id="{A537888B-7ACE-4386-A1C1-C93BF1B2FFC7}"/>
            </a:ext>
          </a:extLst>
        </xdr:cNvPr>
        <xdr:cNvCxnSpPr/>
      </xdr:nvCxnSpPr>
      <xdr:spPr>
        <a:xfrm>
          <a:off x="10960100" y="926084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7185" cy="259080"/>
    <xdr:sp macro="" textlink="">
      <xdr:nvSpPr>
        <xdr:cNvPr id="629" name="テキスト ボックス 628">
          <a:extLst>
            <a:ext uri="{FF2B5EF4-FFF2-40B4-BE49-F238E27FC236}">
              <a16:creationId xmlns:a16="http://schemas.microsoft.com/office/drawing/2014/main" id="{C5B78845-EA9B-4F54-B4F8-38CCD6071B3E}"/>
            </a:ext>
          </a:extLst>
        </xdr:cNvPr>
        <xdr:cNvSpPr txBox="1"/>
      </xdr:nvSpPr>
      <xdr:spPr>
        <a:xfrm>
          <a:off x="10666730" y="912241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1A9E175C-DE33-448E-8452-428A67E3CCDB}"/>
            </a:ext>
          </a:extLst>
        </xdr:cNvPr>
        <xdr:cNvCxnSpPr/>
      </xdr:nvCxnSpPr>
      <xdr:spPr>
        <a:xfrm>
          <a:off x="10960100" y="894207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6879656A-E5F9-48F6-96FD-B1F2A4AE3F57}"/>
            </a:ext>
          </a:extLst>
        </xdr:cNvPr>
        <xdr:cNvSpPr/>
      </xdr:nvSpPr>
      <xdr:spPr>
        <a:xfrm>
          <a:off x="10960100" y="8942070"/>
          <a:ext cx="41529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40640</xdr:rowOff>
    </xdr:from>
    <xdr:to>
      <xdr:col>85</xdr:col>
      <xdr:colOff>126365</xdr:colOff>
      <xdr:row>63</xdr:row>
      <xdr:rowOff>114300</xdr:rowOff>
    </xdr:to>
    <xdr:cxnSp macro="">
      <xdr:nvCxnSpPr>
        <xdr:cNvPr id="632" name="直線コネクタ 631">
          <a:extLst>
            <a:ext uri="{FF2B5EF4-FFF2-40B4-BE49-F238E27FC236}">
              <a16:creationId xmlns:a16="http://schemas.microsoft.com/office/drawing/2014/main" id="{D89F6356-0145-4C83-B373-4B69968EBB19}"/>
            </a:ext>
          </a:extLst>
        </xdr:cNvPr>
        <xdr:cNvCxnSpPr/>
      </xdr:nvCxnSpPr>
      <xdr:spPr>
        <a:xfrm flipV="1">
          <a:off x="14375765" y="9260840"/>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118110</xdr:rowOff>
    </xdr:from>
    <xdr:ext cx="405130" cy="259080"/>
    <xdr:sp macro="" textlink="">
      <xdr:nvSpPr>
        <xdr:cNvPr id="633" name="【保健センター・保健所】&#10;有形固定資産減価償却率最小値テキスト">
          <a:extLst>
            <a:ext uri="{FF2B5EF4-FFF2-40B4-BE49-F238E27FC236}">
              <a16:creationId xmlns:a16="http://schemas.microsoft.com/office/drawing/2014/main" id="{6F8852ED-2CDA-4C10-A239-1EDFE564B315}"/>
            </a:ext>
          </a:extLst>
        </xdr:cNvPr>
        <xdr:cNvSpPr txBox="1"/>
      </xdr:nvSpPr>
      <xdr:spPr>
        <a:xfrm>
          <a:off x="14414500" y="10679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88.5</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a:extLst>
            <a:ext uri="{FF2B5EF4-FFF2-40B4-BE49-F238E27FC236}">
              <a16:creationId xmlns:a16="http://schemas.microsoft.com/office/drawing/2014/main" id="{DF66BB53-6568-46AD-BD1D-79F79BAFA382}"/>
            </a:ext>
          </a:extLst>
        </xdr:cNvPr>
        <xdr:cNvCxnSpPr/>
      </xdr:nvCxnSpPr>
      <xdr:spPr>
        <a:xfrm>
          <a:off x="14287500" y="1067562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158750</xdr:rowOff>
    </xdr:from>
    <xdr:ext cx="340360" cy="259080"/>
    <xdr:sp macro="" textlink="">
      <xdr:nvSpPr>
        <xdr:cNvPr id="635" name="【保健センター・保健所】&#10;有形固定資産減価償却率最大値テキスト">
          <a:extLst>
            <a:ext uri="{FF2B5EF4-FFF2-40B4-BE49-F238E27FC236}">
              <a16:creationId xmlns:a16="http://schemas.microsoft.com/office/drawing/2014/main" id="{A7CD1F5E-41F1-4D8D-9650-FEAD525E86E2}"/>
            </a:ext>
          </a:extLst>
        </xdr:cNvPr>
        <xdr:cNvSpPr txBox="1"/>
      </xdr:nvSpPr>
      <xdr:spPr>
        <a:xfrm>
          <a:off x="14414500" y="904367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40640</xdr:rowOff>
    </xdr:from>
    <xdr:to>
      <xdr:col>86</xdr:col>
      <xdr:colOff>25400</xdr:colOff>
      <xdr:row>55</xdr:row>
      <xdr:rowOff>40640</xdr:rowOff>
    </xdr:to>
    <xdr:cxnSp macro="">
      <xdr:nvCxnSpPr>
        <xdr:cNvPr id="636" name="直線コネクタ 635">
          <a:extLst>
            <a:ext uri="{FF2B5EF4-FFF2-40B4-BE49-F238E27FC236}">
              <a16:creationId xmlns:a16="http://schemas.microsoft.com/office/drawing/2014/main" id="{D6626654-C07A-4669-9AB1-88035F401F5A}"/>
            </a:ext>
          </a:extLst>
        </xdr:cNvPr>
        <xdr:cNvCxnSpPr/>
      </xdr:nvCxnSpPr>
      <xdr:spPr>
        <a:xfrm>
          <a:off x="14287500" y="926084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125730</xdr:rowOff>
    </xdr:from>
    <xdr:ext cx="405130" cy="259080"/>
    <xdr:sp macro="" textlink="">
      <xdr:nvSpPr>
        <xdr:cNvPr id="637" name="【保健センター・保健所】&#10;有形固定資産減価償却率平均値テキスト">
          <a:extLst>
            <a:ext uri="{FF2B5EF4-FFF2-40B4-BE49-F238E27FC236}">
              <a16:creationId xmlns:a16="http://schemas.microsoft.com/office/drawing/2014/main" id="{745B3839-1344-4924-B340-675E56BB627C}"/>
            </a:ext>
          </a:extLst>
        </xdr:cNvPr>
        <xdr:cNvSpPr txBox="1"/>
      </xdr:nvSpPr>
      <xdr:spPr>
        <a:xfrm>
          <a:off x="14414500" y="98488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102870</xdr:rowOff>
    </xdr:from>
    <xdr:to>
      <xdr:col>85</xdr:col>
      <xdr:colOff>177800</xdr:colOff>
      <xdr:row>60</xdr:row>
      <xdr:rowOff>33020</xdr:rowOff>
    </xdr:to>
    <xdr:sp macro="" textlink="">
      <xdr:nvSpPr>
        <xdr:cNvPr id="638" name="フローチャート: 判断 637">
          <a:extLst>
            <a:ext uri="{FF2B5EF4-FFF2-40B4-BE49-F238E27FC236}">
              <a16:creationId xmlns:a16="http://schemas.microsoft.com/office/drawing/2014/main" id="{6D46CD12-D31F-4992-A85A-644A148511C0}"/>
            </a:ext>
          </a:extLst>
        </xdr:cNvPr>
        <xdr:cNvSpPr/>
      </xdr:nvSpPr>
      <xdr:spPr>
        <a:xfrm>
          <a:off x="14325600" y="99936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91440</xdr:rowOff>
    </xdr:from>
    <xdr:to>
      <xdr:col>81</xdr:col>
      <xdr:colOff>101600</xdr:colOff>
      <xdr:row>60</xdr:row>
      <xdr:rowOff>21590</xdr:rowOff>
    </xdr:to>
    <xdr:sp macro="" textlink="">
      <xdr:nvSpPr>
        <xdr:cNvPr id="639" name="フローチャート: 判断 638">
          <a:extLst>
            <a:ext uri="{FF2B5EF4-FFF2-40B4-BE49-F238E27FC236}">
              <a16:creationId xmlns:a16="http://schemas.microsoft.com/office/drawing/2014/main" id="{75C68613-0B1A-4652-98B6-495EC3FA4584}"/>
            </a:ext>
          </a:extLst>
        </xdr:cNvPr>
        <xdr:cNvSpPr/>
      </xdr:nvSpPr>
      <xdr:spPr>
        <a:xfrm>
          <a:off x="13578840" y="9982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84455</xdr:rowOff>
    </xdr:from>
    <xdr:to>
      <xdr:col>76</xdr:col>
      <xdr:colOff>165100</xdr:colOff>
      <xdr:row>60</xdr:row>
      <xdr:rowOff>14605</xdr:rowOff>
    </xdr:to>
    <xdr:sp macro="" textlink="">
      <xdr:nvSpPr>
        <xdr:cNvPr id="640" name="フローチャート: 判断 639">
          <a:extLst>
            <a:ext uri="{FF2B5EF4-FFF2-40B4-BE49-F238E27FC236}">
              <a16:creationId xmlns:a16="http://schemas.microsoft.com/office/drawing/2014/main" id="{5A97B1FA-23F3-4895-A3B8-DAF2FD7CE712}"/>
            </a:ext>
          </a:extLst>
        </xdr:cNvPr>
        <xdr:cNvSpPr/>
      </xdr:nvSpPr>
      <xdr:spPr>
        <a:xfrm>
          <a:off x="12804140" y="9975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41" name="フローチャート: 判断 640">
          <a:extLst>
            <a:ext uri="{FF2B5EF4-FFF2-40B4-BE49-F238E27FC236}">
              <a16:creationId xmlns:a16="http://schemas.microsoft.com/office/drawing/2014/main" id="{26C0126A-6CA3-4ED8-AE29-12F4F81A8165}"/>
            </a:ext>
          </a:extLst>
        </xdr:cNvPr>
        <xdr:cNvSpPr/>
      </xdr:nvSpPr>
      <xdr:spPr>
        <a:xfrm>
          <a:off x="12029440" y="99637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642" name="フローチャート: 判断 641">
          <a:extLst>
            <a:ext uri="{FF2B5EF4-FFF2-40B4-BE49-F238E27FC236}">
              <a16:creationId xmlns:a16="http://schemas.microsoft.com/office/drawing/2014/main" id="{C7DD3707-D97A-449F-B4FE-DA76F41878E7}"/>
            </a:ext>
          </a:extLst>
        </xdr:cNvPr>
        <xdr:cNvSpPr/>
      </xdr:nvSpPr>
      <xdr:spPr>
        <a:xfrm>
          <a:off x="1123188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643" name="テキスト ボックス 642">
          <a:extLst>
            <a:ext uri="{FF2B5EF4-FFF2-40B4-BE49-F238E27FC236}">
              <a16:creationId xmlns:a16="http://schemas.microsoft.com/office/drawing/2014/main" id="{FB7A62B3-69EB-4AE2-A454-F2554B7D698F}"/>
            </a:ext>
          </a:extLst>
        </xdr:cNvPr>
        <xdr:cNvSpPr txBox="1"/>
      </xdr:nvSpPr>
      <xdr:spPr>
        <a:xfrm>
          <a:off x="1420876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644" name="テキスト ボックス 643">
          <a:extLst>
            <a:ext uri="{FF2B5EF4-FFF2-40B4-BE49-F238E27FC236}">
              <a16:creationId xmlns:a16="http://schemas.microsoft.com/office/drawing/2014/main" id="{234FB97C-FDA4-4C68-A1BF-467B04F7364C}"/>
            </a:ext>
          </a:extLst>
        </xdr:cNvPr>
        <xdr:cNvSpPr txBox="1"/>
      </xdr:nvSpPr>
      <xdr:spPr>
        <a:xfrm>
          <a:off x="1346200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645" name="テキスト ボックス 644">
          <a:extLst>
            <a:ext uri="{FF2B5EF4-FFF2-40B4-BE49-F238E27FC236}">
              <a16:creationId xmlns:a16="http://schemas.microsoft.com/office/drawing/2014/main" id="{0E013728-74A4-40BC-BF64-229CBCF45B08}"/>
            </a:ext>
          </a:extLst>
        </xdr:cNvPr>
        <xdr:cNvSpPr txBox="1"/>
      </xdr:nvSpPr>
      <xdr:spPr>
        <a:xfrm>
          <a:off x="1268730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646" name="テキスト ボックス 645">
          <a:extLst>
            <a:ext uri="{FF2B5EF4-FFF2-40B4-BE49-F238E27FC236}">
              <a16:creationId xmlns:a16="http://schemas.microsoft.com/office/drawing/2014/main" id="{BED81459-A916-4149-B8E8-2FB22573462C}"/>
            </a:ext>
          </a:extLst>
        </xdr:cNvPr>
        <xdr:cNvSpPr txBox="1"/>
      </xdr:nvSpPr>
      <xdr:spPr>
        <a:xfrm>
          <a:off x="1190498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647" name="テキスト ボックス 646">
          <a:extLst>
            <a:ext uri="{FF2B5EF4-FFF2-40B4-BE49-F238E27FC236}">
              <a16:creationId xmlns:a16="http://schemas.microsoft.com/office/drawing/2014/main" id="{AA7E3D1A-18F2-48F5-839D-6E35FA2BC224}"/>
            </a:ext>
          </a:extLst>
        </xdr:cNvPr>
        <xdr:cNvSpPr txBox="1"/>
      </xdr:nvSpPr>
      <xdr:spPr>
        <a:xfrm>
          <a:off x="1111504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61</xdr:row>
      <xdr:rowOff>11430</xdr:rowOff>
    </xdr:from>
    <xdr:to>
      <xdr:col>85</xdr:col>
      <xdr:colOff>177800</xdr:colOff>
      <xdr:row>61</xdr:row>
      <xdr:rowOff>113030</xdr:rowOff>
    </xdr:to>
    <xdr:sp macro="" textlink="">
      <xdr:nvSpPr>
        <xdr:cNvPr id="648" name="楕円 647">
          <a:extLst>
            <a:ext uri="{FF2B5EF4-FFF2-40B4-BE49-F238E27FC236}">
              <a16:creationId xmlns:a16="http://schemas.microsoft.com/office/drawing/2014/main" id="{D6B9B196-F392-45CE-B59B-79B38F182CFA}"/>
            </a:ext>
          </a:extLst>
        </xdr:cNvPr>
        <xdr:cNvSpPr/>
      </xdr:nvSpPr>
      <xdr:spPr>
        <a:xfrm>
          <a:off x="14325600" y="102374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161290</xdr:rowOff>
    </xdr:from>
    <xdr:ext cx="405130" cy="259080"/>
    <xdr:sp macro="" textlink="">
      <xdr:nvSpPr>
        <xdr:cNvPr id="649" name="【保健センター・保健所】&#10;有形固定資産減価償却率該当値テキスト">
          <a:extLst>
            <a:ext uri="{FF2B5EF4-FFF2-40B4-BE49-F238E27FC236}">
              <a16:creationId xmlns:a16="http://schemas.microsoft.com/office/drawing/2014/main" id="{64ACBE6B-0D2A-4C29-B09F-BE5F0288B747}"/>
            </a:ext>
          </a:extLst>
        </xdr:cNvPr>
        <xdr:cNvSpPr txBox="1"/>
      </xdr:nvSpPr>
      <xdr:spPr>
        <a:xfrm>
          <a:off x="14414500" y="10219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149860</xdr:rowOff>
    </xdr:from>
    <xdr:to>
      <xdr:col>81</xdr:col>
      <xdr:colOff>101600</xdr:colOff>
      <xdr:row>61</xdr:row>
      <xdr:rowOff>80010</xdr:rowOff>
    </xdr:to>
    <xdr:sp macro="" textlink="">
      <xdr:nvSpPr>
        <xdr:cNvPr id="650" name="楕円 649">
          <a:extLst>
            <a:ext uri="{FF2B5EF4-FFF2-40B4-BE49-F238E27FC236}">
              <a16:creationId xmlns:a16="http://schemas.microsoft.com/office/drawing/2014/main" id="{3A56A658-C946-48D9-ACAF-F9BF0BAA1ED1}"/>
            </a:ext>
          </a:extLst>
        </xdr:cNvPr>
        <xdr:cNvSpPr/>
      </xdr:nvSpPr>
      <xdr:spPr>
        <a:xfrm>
          <a:off x="13578840" y="10208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29210</xdr:rowOff>
    </xdr:from>
    <xdr:to>
      <xdr:col>85</xdr:col>
      <xdr:colOff>127000</xdr:colOff>
      <xdr:row>61</xdr:row>
      <xdr:rowOff>62230</xdr:rowOff>
    </xdr:to>
    <xdr:cxnSp macro="">
      <xdr:nvCxnSpPr>
        <xdr:cNvPr id="651" name="直線コネクタ 650">
          <a:extLst>
            <a:ext uri="{FF2B5EF4-FFF2-40B4-BE49-F238E27FC236}">
              <a16:creationId xmlns:a16="http://schemas.microsoft.com/office/drawing/2014/main" id="{DA5B9976-7A05-4552-9BE0-ED7A8E8572DF}"/>
            </a:ext>
          </a:extLst>
        </xdr:cNvPr>
        <xdr:cNvCxnSpPr/>
      </xdr:nvCxnSpPr>
      <xdr:spPr>
        <a:xfrm>
          <a:off x="13629640" y="10255250"/>
          <a:ext cx="74676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117475</xdr:rowOff>
    </xdr:from>
    <xdr:to>
      <xdr:col>76</xdr:col>
      <xdr:colOff>165100</xdr:colOff>
      <xdr:row>61</xdr:row>
      <xdr:rowOff>47625</xdr:rowOff>
    </xdr:to>
    <xdr:sp macro="" textlink="">
      <xdr:nvSpPr>
        <xdr:cNvPr id="652" name="楕円 651">
          <a:extLst>
            <a:ext uri="{FF2B5EF4-FFF2-40B4-BE49-F238E27FC236}">
              <a16:creationId xmlns:a16="http://schemas.microsoft.com/office/drawing/2014/main" id="{9FD6E7B7-3217-4BE3-B06B-F7AAD03D31A4}"/>
            </a:ext>
          </a:extLst>
        </xdr:cNvPr>
        <xdr:cNvSpPr/>
      </xdr:nvSpPr>
      <xdr:spPr>
        <a:xfrm>
          <a:off x="12804140" y="10175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168275</xdr:rowOff>
    </xdr:from>
    <xdr:to>
      <xdr:col>81</xdr:col>
      <xdr:colOff>50800</xdr:colOff>
      <xdr:row>61</xdr:row>
      <xdr:rowOff>29210</xdr:rowOff>
    </xdr:to>
    <xdr:cxnSp macro="">
      <xdr:nvCxnSpPr>
        <xdr:cNvPr id="653" name="直線コネクタ 652">
          <a:extLst>
            <a:ext uri="{FF2B5EF4-FFF2-40B4-BE49-F238E27FC236}">
              <a16:creationId xmlns:a16="http://schemas.microsoft.com/office/drawing/2014/main" id="{8D8B5FCB-2BC9-492C-B163-437C0163607B}"/>
            </a:ext>
          </a:extLst>
        </xdr:cNvPr>
        <xdr:cNvCxnSpPr/>
      </xdr:nvCxnSpPr>
      <xdr:spPr>
        <a:xfrm>
          <a:off x="12854940" y="10226675"/>
          <a:ext cx="7747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84455</xdr:rowOff>
    </xdr:from>
    <xdr:to>
      <xdr:col>72</xdr:col>
      <xdr:colOff>38100</xdr:colOff>
      <xdr:row>61</xdr:row>
      <xdr:rowOff>14605</xdr:rowOff>
    </xdr:to>
    <xdr:sp macro="" textlink="">
      <xdr:nvSpPr>
        <xdr:cNvPr id="654" name="楕円 653">
          <a:extLst>
            <a:ext uri="{FF2B5EF4-FFF2-40B4-BE49-F238E27FC236}">
              <a16:creationId xmlns:a16="http://schemas.microsoft.com/office/drawing/2014/main" id="{C7B932F5-B9D4-45E6-AEC9-0E9ABB28E975}"/>
            </a:ext>
          </a:extLst>
        </xdr:cNvPr>
        <xdr:cNvSpPr/>
      </xdr:nvSpPr>
      <xdr:spPr>
        <a:xfrm>
          <a:off x="12029440" y="10142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135255</xdr:rowOff>
    </xdr:from>
    <xdr:to>
      <xdr:col>76</xdr:col>
      <xdr:colOff>114300</xdr:colOff>
      <xdr:row>60</xdr:row>
      <xdr:rowOff>168275</xdr:rowOff>
    </xdr:to>
    <xdr:cxnSp macro="">
      <xdr:nvCxnSpPr>
        <xdr:cNvPr id="655" name="直線コネクタ 654">
          <a:extLst>
            <a:ext uri="{FF2B5EF4-FFF2-40B4-BE49-F238E27FC236}">
              <a16:creationId xmlns:a16="http://schemas.microsoft.com/office/drawing/2014/main" id="{981B392C-70C7-4520-994F-2EDA8EE2B5F4}"/>
            </a:ext>
          </a:extLst>
        </xdr:cNvPr>
        <xdr:cNvCxnSpPr/>
      </xdr:nvCxnSpPr>
      <xdr:spPr>
        <a:xfrm>
          <a:off x="12072620" y="10193655"/>
          <a:ext cx="78232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52070</xdr:rowOff>
    </xdr:from>
    <xdr:to>
      <xdr:col>67</xdr:col>
      <xdr:colOff>101600</xdr:colOff>
      <xdr:row>60</xdr:row>
      <xdr:rowOff>153670</xdr:rowOff>
    </xdr:to>
    <xdr:sp macro="" textlink="">
      <xdr:nvSpPr>
        <xdr:cNvPr id="656" name="楕円 655">
          <a:extLst>
            <a:ext uri="{FF2B5EF4-FFF2-40B4-BE49-F238E27FC236}">
              <a16:creationId xmlns:a16="http://schemas.microsoft.com/office/drawing/2014/main" id="{159E0ED8-A759-4E4E-924D-063D48B7CD3D}"/>
            </a:ext>
          </a:extLst>
        </xdr:cNvPr>
        <xdr:cNvSpPr/>
      </xdr:nvSpPr>
      <xdr:spPr>
        <a:xfrm>
          <a:off x="1123188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102870</xdr:rowOff>
    </xdr:from>
    <xdr:to>
      <xdr:col>71</xdr:col>
      <xdr:colOff>177800</xdr:colOff>
      <xdr:row>60</xdr:row>
      <xdr:rowOff>135255</xdr:rowOff>
    </xdr:to>
    <xdr:cxnSp macro="">
      <xdr:nvCxnSpPr>
        <xdr:cNvPr id="657" name="直線コネクタ 656">
          <a:extLst>
            <a:ext uri="{FF2B5EF4-FFF2-40B4-BE49-F238E27FC236}">
              <a16:creationId xmlns:a16="http://schemas.microsoft.com/office/drawing/2014/main" id="{5751036E-265A-446F-BE93-A36C5230211C}"/>
            </a:ext>
          </a:extLst>
        </xdr:cNvPr>
        <xdr:cNvCxnSpPr/>
      </xdr:nvCxnSpPr>
      <xdr:spPr>
        <a:xfrm>
          <a:off x="11282680" y="10161270"/>
          <a:ext cx="78994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38100</xdr:rowOff>
    </xdr:from>
    <xdr:ext cx="405130" cy="259080"/>
    <xdr:sp macro="" textlink="">
      <xdr:nvSpPr>
        <xdr:cNvPr id="658" name="n_1aveValue【保健センター・保健所】&#10;有形固定資産減価償却率">
          <a:extLst>
            <a:ext uri="{FF2B5EF4-FFF2-40B4-BE49-F238E27FC236}">
              <a16:creationId xmlns:a16="http://schemas.microsoft.com/office/drawing/2014/main" id="{A030D617-C231-40BA-BA3A-81D6DD5AB258}"/>
            </a:ext>
          </a:extLst>
        </xdr:cNvPr>
        <xdr:cNvSpPr txBox="1"/>
      </xdr:nvSpPr>
      <xdr:spPr>
        <a:xfrm>
          <a:off x="13437235" y="9761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31115</xdr:rowOff>
    </xdr:from>
    <xdr:ext cx="403225" cy="257175"/>
    <xdr:sp macro="" textlink="">
      <xdr:nvSpPr>
        <xdr:cNvPr id="659" name="n_2aveValue【保健センター・保健所】&#10;有形固定資産減価償却率">
          <a:extLst>
            <a:ext uri="{FF2B5EF4-FFF2-40B4-BE49-F238E27FC236}">
              <a16:creationId xmlns:a16="http://schemas.microsoft.com/office/drawing/2014/main" id="{B54C3DEC-2563-468D-9E9F-830FF2940120}"/>
            </a:ext>
          </a:extLst>
        </xdr:cNvPr>
        <xdr:cNvSpPr txBox="1"/>
      </xdr:nvSpPr>
      <xdr:spPr>
        <a:xfrm>
          <a:off x="12675235" y="97542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19685</xdr:rowOff>
    </xdr:from>
    <xdr:ext cx="403225" cy="257175"/>
    <xdr:sp macro="" textlink="">
      <xdr:nvSpPr>
        <xdr:cNvPr id="660" name="n_3aveValue【保健センター・保健所】&#10;有形固定資産減価償却率">
          <a:extLst>
            <a:ext uri="{FF2B5EF4-FFF2-40B4-BE49-F238E27FC236}">
              <a16:creationId xmlns:a16="http://schemas.microsoft.com/office/drawing/2014/main" id="{831EB70F-9D61-485C-BBA8-1D7E4FA55965}"/>
            </a:ext>
          </a:extLst>
        </xdr:cNvPr>
        <xdr:cNvSpPr txBox="1"/>
      </xdr:nvSpPr>
      <xdr:spPr>
        <a:xfrm>
          <a:off x="11900535" y="97428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8255</xdr:rowOff>
    </xdr:from>
    <xdr:ext cx="403225" cy="257175"/>
    <xdr:sp macro="" textlink="">
      <xdr:nvSpPr>
        <xdr:cNvPr id="661" name="n_4aveValue【保健センター・保健所】&#10;有形固定資産減価償却率">
          <a:extLst>
            <a:ext uri="{FF2B5EF4-FFF2-40B4-BE49-F238E27FC236}">
              <a16:creationId xmlns:a16="http://schemas.microsoft.com/office/drawing/2014/main" id="{21F68B50-B2BE-4A17-B79B-C03DB12DD218}"/>
            </a:ext>
          </a:extLst>
        </xdr:cNvPr>
        <xdr:cNvSpPr txBox="1"/>
      </xdr:nvSpPr>
      <xdr:spPr>
        <a:xfrm>
          <a:off x="11102975" y="97313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71120</xdr:rowOff>
    </xdr:from>
    <xdr:ext cx="405130" cy="259080"/>
    <xdr:sp macro="" textlink="">
      <xdr:nvSpPr>
        <xdr:cNvPr id="662" name="n_1mainValue【保健センター・保健所】&#10;有形固定資産減価償却率">
          <a:extLst>
            <a:ext uri="{FF2B5EF4-FFF2-40B4-BE49-F238E27FC236}">
              <a16:creationId xmlns:a16="http://schemas.microsoft.com/office/drawing/2014/main" id="{741D3275-A525-4F89-ABC9-E9D133BD47D2}"/>
            </a:ext>
          </a:extLst>
        </xdr:cNvPr>
        <xdr:cNvSpPr txBox="1"/>
      </xdr:nvSpPr>
      <xdr:spPr>
        <a:xfrm>
          <a:off x="13437235" y="10297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38735</xdr:rowOff>
    </xdr:from>
    <xdr:ext cx="403225" cy="259080"/>
    <xdr:sp macro="" textlink="">
      <xdr:nvSpPr>
        <xdr:cNvPr id="663" name="n_2mainValue【保健センター・保健所】&#10;有形固定資産減価償却率">
          <a:extLst>
            <a:ext uri="{FF2B5EF4-FFF2-40B4-BE49-F238E27FC236}">
              <a16:creationId xmlns:a16="http://schemas.microsoft.com/office/drawing/2014/main" id="{18AD1F74-74D5-4ADB-921D-1A142F3B413A}"/>
            </a:ext>
          </a:extLst>
        </xdr:cNvPr>
        <xdr:cNvSpPr txBox="1"/>
      </xdr:nvSpPr>
      <xdr:spPr>
        <a:xfrm>
          <a:off x="12675235" y="102647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61</xdr:row>
      <xdr:rowOff>6350</xdr:rowOff>
    </xdr:from>
    <xdr:ext cx="403225" cy="257175"/>
    <xdr:sp macro="" textlink="">
      <xdr:nvSpPr>
        <xdr:cNvPr id="664" name="n_3mainValue【保健センター・保健所】&#10;有形固定資産減価償却率">
          <a:extLst>
            <a:ext uri="{FF2B5EF4-FFF2-40B4-BE49-F238E27FC236}">
              <a16:creationId xmlns:a16="http://schemas.microsoft.com/office/drawing/2014/main" id="{933D2D46-F9E3-41D5-A6CB-460DE2A94505}"/>
            </a:ext>
          </a:extLst>
        </xdr:cNvPr>
        <xdr:cNvSpPr txBox="1"/>
      </xdr:nvSpPr>
      <xdr:spPr>
        <a:xfrm>
          <a:off x="11900535" y="102323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144780</xdr:rowOff>
    </xdr:from>
    <xdr:ext cx="403225" cy="257175"/>
    <xdr:sp macro="" textlink="">
      <xdr:nvSpPr>
        <xdr:cNvPr id="665" name="n_4mainValue【保健センター・保健所】&#10;有形固定資産減価償却率">
          <a:extLst>
            <a:ext uri="{FF2B5EF4-FFF2-40B4-BE49-F238E27FC236}">
              <a16:creationId xmlns:a16="http://schemas.microsoft.com/office/drawing/2014/main" id="{0C87FB73-4892-4385-88FD-5C7674EF6970}"/>
            </a:ext>
          </a:extLst>
        </xdr:cNvPr>
        <xdr:cNvSpPr txBox="1"/>
      </xdr:nvSpPr>
      <xdr:spPr>
        <a:xfrm>
          <a:off x="11102975" y="102031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FC5C4768-1D9D-4D4E-A5DE-5A937A484C46}"/>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1E430006-CF70-46F5-A2EA-449F27BB9A08}"/>
            </a:ext>
          </a:extLst>
        </xdr:cNvPr>
        <xdr:cNvSpPr/>
      </xdr:nvSpPr>
      <xdr:spPr>
        <a:xfrm>
          <a:off x="1622044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A5FF7F49-127C-40CF-AC8E-0C836BD0F504}"/>
            </a:ext>
          </a:extLst>
        </xdr:cNvPr>
        <xdr:cNvSpPr/>
      </xdr:nvSpPr>
      <xdr:spPr>
        <a:xfrm>
          <a:off x="1622044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62DD0CCC-DADD-4341-947D-0694030C96EA}"/>
            </a:ext>
          </a:extLst>
        </xdr:cNvPr>
        <xdr:cNvSpPr/>
      </xdr:nvSpPr>
      <xdr:spPr>
        <a:xfrm>
          <a:off x="1709928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545C1E0C-6F1E-4EE7-95E7-FC92A35B9FBA}"/>
            </a:ext>
          </a:extLst>
        </xdr:cNvPr>
        <xdr:cNvSpPr/>
      </xdr:nvSpPr>
      <xdr:spPr>
        <a:xfrm>
          <a:off x="1709928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A1F1554E-07FF-4B16-883F-4CEC7A05E274}"/>
            </a:ext>
          </a:extLst>
        </xdr:cNvPr>
        <xdr:cNvSpPr/>
      </xdr:nvSpPr>
      <xdr:spPr>
        <a:xfrm>
          <a:off x="1810512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1B298AB-C397-45DA-AA19-CFD977EAEAC0}"/>
            </a:ext>
          </a:extLst>
        </xdr:cNvPr>
        <xdr:cNvSpPr/>
      </xdr:nvSpPr>
      <xdr:spPr>
        <a:xfrm>
          <a:off x="18105120" y="867029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DB323BB3-3197-4224-AB0A-86C3ACB0F673}"/>
            </a:ext>
          </a:extLst>
        </xdr:cNvPr>
        <xdr:cNvSpPr/>
      </xdr:nvSpPr>
      <xdr:spPr>
        <a:xfrm>
          <a:off x="16093440" y="8942070"/>
          <a:ext cx="417576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674" name="テキスト ボックス 673">
          <a:extLst>
            <a:ext uri="{FF2B5EF4-FFF2-40B4-BE49-F238E27FC236}">
              <a16:creationId xmlns:a16="http://schemas.microsoft.com/office/drawing/2014/main" id="{18E03AE8-B7D4-488C-AA6B-47B3A5AF6338}"/>
            </a:ext>
          </a:extLst>
        </xdr:cNvPr>
        <xdr:cNvSpPr txBox="1"/>
      </xdr:nvSpPr>
      <xdr:spPr>
        <a:xfrm>
          <a:off x="16078200" y="875538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6B741A45-2A0B-4159-8DC3-CEA2E33FDE07}"/>
            </a:ext>
          </a:extLst>
        </xdr:cNvPr>
        <xdr:cNvCxnSpPr/>
      </xdr:nvCxnSpPr>
      <xdr:spPr>
        <a:xfrm>
          <a:off x="16093440" y="1117854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a16="http://schemas.microsoft.com/office/drawing/2014/main" id="{C72945A8-F943-4A80-B7C9-C1A3A2977905}"/>
            </a:ext>
          </a:extLst>
        </xdr:cNvPr>
        <xdr:cNvCxnSpPr/>
      </xdr:nvCxnSpPr>
      <xdr:spPr>
        <a:xfrm>
          <a:off x="16093440" y="1080516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5455" cy="259080"/>
    <xdr:sp macro="" textlink="">
      <xdr:nvSpPr>
        <xdr:cNvPr id="677" name="テキスト ボックス 676">
          <a:extLst>
            <a:ext uri="{FF2B5EF4-FFF2-40B4-BE49-F238E27FC236}">
              <a16:creationId xmlns:a16="http://schemas.microsoft.com/office/drawing/2014/main" id="{BBADA5AC-4FD4-4C70-9000-C158A191A5FC}"/>
            </a:ext>
          </a:extLst>
        </xdr:cNvPr>
        <xdr:cNvSpPr txBox="1"/>
      </xdr:nvSpPr>
      <xdr:spPr>
        <a:xfrm>
          <a:off x="15694660" y="106667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a16="http://schemas.microsoft.com/office/drawing/2014/main" id="{A4D24DEA-1E09-49BE-AB5B-5517D3492D96}"/>
            </a:ext>
          </a:extLst>
        </xdr:cNvPr>
        <xdr:cNvCxnSpPr/>
      </xdr:nvCxnSpPr>
      <xdr:spPr>
        <a:xfrm>
          <a:off x="16093440" y="1043178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5455" cy="259080"/>
    <xdr:sp macro="" textlink="">
      <xdr:nvSpPr>
        <xdr:cNvPr id="679" name="テキスト ボックス 678">
          <a:extLst>
            <a:ext uri="{FF2B5EF4-FFF2-40B4-BE49-F238E27FC236}">
              <a16:creationId xmlns:a16="http://schemas.microsoft.com/office/drawing/2014/main" id="{B919DD39-E9E2-4533-A4A6-0F2FAE19E2D7}"/>
            </a:ext>
          </a:extLst>
        </xdr:cNvPr>
        <xdr:cNvSpPr txBox="1"/>
      </xdr:nvSpPr>
      <xdr:spPr>
        <a:xfrm>
          <a:off x="15694660" y="102933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id="{F89CFD7C-008A-4A3A-BD55-C7A918759E08}"/>
            </a:ext>
          </a:extLst>
        </xdr:cNvPr>
        <xdr:cNvCxnSpPr/>
      </xdr:nvCxnSpPr>
      <xdr:spPr>
        <a:xfrm>
          <a:off x="16093440" y="1005840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5455" cy="257175"/>
    <xdr:sp macro="" textlink="">
      <xdr:nvSpPr>
        <xdr:cNvPr id="681" name="テキスト ボックス 680">
          <a:extLst>
            <a:ext uri="{FF2B5EF4-FFF2-40B4-BE49-F238E27FC236}">
              <a16:creationId xmlns:a16="http://schemas.microsoft.com/office/drawing/2014/main" id="{3FDA1411-5529-4BF2-814A-4D364040090A}"/>
            </a:ext>
          </a:extLst>
        </xdr:cNvPr>
        <xdr:cNvSpPr txBox="1"/>
      </xdr:nvSpPr>
      <xdr:spPr>
        <a:xfrm>
          <a:off x="15694660" y="99199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a16="http://schemas.microsoft.com/office/drawing/2014/main" id="{C5CB91DF-DB67-4399-B53E-4D3CE6401D6D}"/>
            </a:ext>
          </a:extLst>
        </xdr:cNvPr>
        <xdr:cNvCxnSpPr/>
      </xdr:nvCxnSpPr>
      <xdr:spPr>
        <a:xfrm>
          <a:off x="16093440" y="968883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5455" cy="259080"/>
    <xdr:sp macro="" textlink="">
      <xdr:nvSpPr>
        <xdr:cNvPr id="683" name="テキスト ボックス 682">
          <a:extLst>
            <a:ext uri="{FF2B5EF4-FFF2-40B4-BE49-F238E27FC236}">
              <a16:creationId xmlns:a16="http://schemas.microsoft.com/office/drawing/2014/main" id="{322345D6-A0C2-4CD8-B9D5-254C7B3E9072}"/>
            </a:ext>
          </a:extLst>
        </xdr:cNvPr>
        <xdr:cNvSpPr txBox="1"/>
      </xdr:nvSpPr>
      <xdr:spPr>
        <a:xfrm>
          <a:off x="15694660" y="95504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a16="http://schemas.microsoft.com/office/drawing/2014/main" id="{C3917DC0-FDAF-440C-B53C-018F8A54149A}"/>
            </a:ext>
          </a:extLst>
        </xdr:cNvPr>
        <xdr:cNvCxnSpPr/>
      </xdr:nvCxnSpPr>
      <xdr:spPr>
        <a:xfrm>
          <a:off x="16093440" y="931545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5455" cy="259080"/>
    <xdr:sp macro="" textlink="">
      <xdr:nvSpPr>
        <xdr:cNvPr id="685" name="テキスト ボックス 684">
          <a:extLst>
            <a:ext uri="{FF2B5EF4-FFF2-40B4-BE49-F238E27FC236}">
              <a16:creationId xmlns:a16="http://schemas.microsoft.com/office/drawing/2014/main" id="{533D0FB5-0A9D-4BC7-A1F0-B701B5D24879}"/>
            </a:ext>
          </a:extLst>
        </xdr:cNvPr>
        <xdr:cNvSpPr txBox="1"/>
      </xdr:nvSpPr>
      <xdr:spPr>
        <a:xfrm>
          <a:off x="15694660" y="91770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D0758573-A831-48C9-A1EB-D51F2F413FD1}"/>
            </a:ext>
          </a:extLst>
        </xdr:cNvPr>
        <xdr:cNvCxnSpPr/>
      </xdr:nvCxnSpPr>
      <xdr:spPr>
        <a:xfrm>
          <a:off x="16093440" y="894207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687" name="テキスト ボックス 686">
          <a:extLst>
            <a:ext uri="{FF2B5EF4-FFF2-40B4-BE49-F238E27FC236}">
              <a16:creationId xmlns:a16="http://schemas.microsoft.com/office/drawing/2014/main" id="{11285C05-3142-42EF-8DC4-1CE78CEA5209}"/>
            </a:ext>
          </a:extLst>
        </xdr:cNvPr>
        <xdr:cNvSpPr txBox="1"/>
      </xdr:nvSpPr>
      <xdr:spPr>
        <a:xfrm>
          <a:off x="15694660" y="880364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a16="http://schemas.microsoft.com/office/drawing/2014/main" id="{1F0A5D01-9834-4068-A3DD-2568414F4619}"/>
            </a:ext>
          </a:extLst>
        </xdr:cNvPr>
        <xdr:cNvSpPr/>
      </xdr:nvSpPr>
      <xdr:spPr>
        <a:xfrm>
          <a:off x="16093440" y="8942070"/>
          <a:ext cx="417576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110490</xdr:rowOff>
    </xdr:from>
    <xdr:to>
      <xdr:col>116</xdr:col>
      <xdr:colOff>62865</xdr:colOff>
      <xdr:row>64</xdr:row>
      <xdr:rowOff>26670</xdr:rowOff>
    </xdr:to>
    <xdr:cxnSp macro="">
      <xdr:nvCxnSpPr>
        <xdr:cNvPr id="689" name="直線コネクタ 688">
          <a:extLst>
            <a:ext uri="{FF2B5EF4-FFF2-40B4-BE49-F238E27FC236}">
              <a16:creationId xmlns:a16="http://schemas.microsoft.com/office/drawing/2014/main" id="{7087E57F-59B1-4D88-9717-CBBDC7F75A35}"/>
            </a:ext>
          </a:extLst>
        </xdr:cNvPr>
        <xdr:cNvCxnSpPr/>
      </xdr:nvCxnSpPr>
      <xdr:spPr>
        <a:xfrm flipV="1">
          <a:off x="19509105" y="933069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30480</xdr:rowOff>
    </xdr:from>
    <xdr:ext cx="469900" cy="257175"/>
    <xdr:sp macro="" textlink="">
      <xdr:nvSpPr>
        <xdr:cNvPr id="690" name="【保健センター・保健所】&#10;一人当たり面積最小値テキスト">
          <a:extLst>
            <a:ext uri="{FF2B5EF4-FFF2-40B4-BE49-F238E27FC236}">
              <a16:creationId xmlns:a16="http://schemas.microsoft.com/office/drawing/2014/main" id="{270C8BD3-DDD9-40C2-93DE-79A3FC9230E4}"/>
            </a:ext>
          </a:extLst>
        </xdr:cNvPr>
        <xdr:cNvSpPr txBox="1"/>
      </xdr:nvSpPr>
      <xdr:spPr>
        <a:xfrm>
          <a:off x="19547840" y="107594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a:extLst>
            <a:ext uri="{FF2B5EF4-FFF2-40B4-BE49-F238E27FC236}">
              <a16:creationId xmlns:a16="http://schemas.microsoft.com/office/drawing/2014/main" id="{987EEB30-DEFB-4782-9B6A-30DCF35F25A8}"/>
            </a:ext>
          </a:extLst>
        </xdr:cNvPr>
        <xdr:cNvCxnSpPr/>
      </xdr:nvCxnSpPr>
      <xdr:spPr>
        <a:xfrm>
          <a:off x="19443700" y="1075563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57150</xdr:rowOff>
    </xdr:from>
    <xdr:ext cx="469900" cy="259080"/>
    <xdr:sp macro="" textlink="">
      <xdr:nvSpPr>
        <xdr:cNvPr id="692" name="【保健センター・保健所】&#10;一人当たり面積最大値テキスト">
          <a:extLst>
            <a:ext uri="{FF2B5EF4-FFF2-40B4-BE49-F238E27FC236}">
              <a16:creationId xmlns:a16="http://schemas.microsoft.com/office/drawing/2014/main" id="{62103249-480F-4B49-8C35-AC3CEC1C1137}"/>
            </a:ext>
          </a:extLst>
        </xdr:cNvPr>
        <xdr:cNvSpPr txBox="1"/>
      </xdr:nvSpPr>
      <xdr:spPr>
        <a:xfrm>
          <a:off x="19547840" y="9109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0.396</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a:extLst>
            <a:ext uri="{FF2B5EF4-FFF2-40B4-BE49-F238E27FC236}">
              <a16:creationId xmlns:a16="http://schemas.microsoft.com/office/drawing/2014/main" id="{42775247-8C92-4416-9C48-75CE8877C754}"/>
            </a:ext>
          </a:extLst>
        </xdr:cNvPr>
        <xdr:cNvCxnSpPr/>
      </xdr:nvCxnSpPr>
      <xdr:spPr>
        <a:xfrm>
          <a:off x="19443700" y="93306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2540</xdr:rowOff>
    </xdr:from>
    <xdr:ext cx="469900" cy="259080"/>
    <xdr:sp macro="" textlink="">
      <xdr:nvSpPr>
        <xdr:cNvPr id="694" name="【保健センター・保健所】&#10;一人当たり面積平均値テキスト">
          <a:extLst>
            <a:ext uri="{FF2B5EF4-FFF2-40B4-BE49-F238E27FC236}">
              <a16:creationId xmlns:a16="http://schemas.microsoft.com/office/drawing/2014/main" id="{59D39A75-2AA0-466E-BDE5-09E5108FECBE}"/>
            </a:ext>
          </a:extLst>
        </xdr:cNvPr>
        <xdr:cNvSpPr txBox="1"/>
      </xdr:nvSpPr>
      <xdr:spPr>
        <a:xfrm>
          <a:off x="19547840" y="103962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a:extLst>
            <a:ext uri="{FF2B5EF4-FFF2-40B4-BE49-F238E27FC236}">
              <a16:creationId xmlns:a16="http://schemas.microsoft.com/office/drawing/2014/main" id="{EAF2DDB3-630E-4548-A0F8-DEB1E0FEF6A2}"/>
            </a:ext>
          </a:extLst>
        </xdr:cNvPr>
        <xdr:cNvSpPr/>
      </xdr:nvSpPr>
      <xdr:spPr>
        <a:xfrm>
          <a:off x="19458940" y="10544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96" name="フローチャート: 判断 695">
          <a:extLst>
            <a:ext uri="{FF2B5EF4-FFF2-40B4-BE49-F238E27FC236}">
              <a16:creationId xmlns:a16="http://schemas.microsoft.com/office/drawing/2014/main" id="{B3DC2528-D8E6-4B23-A580-E159FF701FAD}"/>
            </a:ext>
          </a:extLst>
        </xdr:cNvPr>
        <xdr:cNvSpPr/>
      </xdr:nvSpPr>
      <xdr:spPr>
        <a:xfrm>
          <a:off x="18735040" y="10560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97" name="フローチャート: 判断 696">
          <a:extLst>
            <a:ext uri="{FF2B5EF4-FFF2-40B4-BE49-F238E27FC236}">
              <a16:creationId xmlns:a16="http://schemas.microsoft.com/office/drawing/2014/main" id="{3DA0A889-344A-44D6-9330-89DDAA862673}"/>
            </a:ext>
          </a:extLst>
        </xdr:cNvPr>
        <xdr:cNvSpPr/>
      </xdr:nvSpPr>
      <xdr:spPr>
        <a:xfrm>
          <a:off x="1793748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8" name="フローチャート: 判断 697">
          <a:extLst>
            <a:ext uri="{FF2B5EF4-FFF2-40B4-BE49-F238E27FC236}">
              <a16:creationId xmlns:a16="http://schemas.microsoft.com/office/drawing/2014/main" id="{283AE564-76E5-4D10-AABD-BEEA189E6E8C}"/>
            </a:ext>
          </a:extLst>
        </xdr:cNvPr>
        <xdr:cNvSpPr/>
      </xdr:nvSpPr>
      <xdr:spPr>
        <a:xfrm>
          <a:off x="1716278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9" name="フローチャート: 判断 698">
          <a:extLst>
            <a:ext uri="{FF2B5EF4-FFF2-40B4-BE49-F238E27FC236}">
              <a16:creationId xmlns:a16="http://schemas.microsoft.com/office/drawing/2014/main" id="{BE608AAA-CA36-4F30-9061-DE270C8A5ADA}"/>
            </a:ext>
          </a:extLst>
        </xdr:cNvPr>
        <xdr:cNvSpPr/>
      </xdr:nvSpPr>
      <xdr:spPr>
        <a:xfrm>
          <a:off x="16388080" y="105676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700" name="テキスト ボックス 699">
          <a:extLst>
            <a:ext uri="{FF2B5EF4-FFF2-40B4-BE49-F238E27FC236}">
              <a16:creationId xmlns:a16="http://schemas.microsoft.com/office/drawing/2014/main" id="{F0026CE8-F649-49F9-8F4C-572F98BE45C6}"/>
            </a:ext>
          </a:extLst>
        </xdr:cNvPr>
        <xdr:cNvSpPr txBox="1"/>
      </xdr:nvSpPr>
      <xdr:spPr>
        <a:xfrm>
          <a:off x="1934210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701" name="テキスト ボックス 700">
          <a:extLst>
            <a:ext uri="{FF2B5EF4-FFF2-40B4-BE49-F238E27FC236}">
              <a16:creationId xmlns:a16="http://schemas.microsoft.com/office/drawing/2014/main" id="{B35FB5CA-031B-4B6F-BBC5-51D84E5FE7F7}"/>
            </a:ext>
          </a:extLst>
        </xdr:cNvPr>
        <xdr:cNvSpPr txBox="1"/>
      </xdr:nvSpPr>
      <xdr:spPr>
        <a:xfrm>
          <a:off x="1861058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702" name="テキスト ボックス 701">
          <a:extLst>
            <a:ext uri="{FF2B5EF4-FFF2-40B4-BE49-F238E27FC236}">
              <a16:creationId xmlns:a16="http://schemas.microsoft.com/office/drawing/2014/main" id="{005DC8F4-D2A2-4504-B76F-6F440FD687F5}"/>
            </a:ext>
          </a:extLst>
        </xdr:cNvPr>
        <xdr:cNvSpPr txBox="1"/>
      </xdr:nvSpPr>
      <xdr:spPr>
        <a:xfrm>
          <a:off x="1782064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703" name="テキスト ボックス 702">
          <a:extLst>
            <a:ext uri="{FF2B5EF4-FFF2-40B4-BE49-F238E27FC236}">
              <a16:creationId xmlns:a16="http://schemas.microsoft.com/office/drawing/2014/main" id="{2D715BE6-3E00-4B96-9E32-953F88A5ECD8}"/>
            </a:ext>
          </a:extLst>
        </xdr:cNvPr>
        <xdr:cNvSpPr txBox="1"/>
      </xdr:nvSpPr>
      <xdr:spPr>
        <a:xfrm>
          <a:off x="1704594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704" name="テキスト ボックス 703">
          <a:extLst>
            <a:ext uri="{FF2B5EF4-FFF2-40B4-BE49-F238E27FC236}">
              <a16:creationId xmlns:a16="http://schemas.microsoft.com/office/drawing/2014/main" id="{37CA3680-D28A-4545-B11A-8332EAC0D1F0}"/>
            </a:ext>
          </a:extLst>
        </xdr:cNvPr>
        <xdr:cNvSpPr txBox="1"/>
      </xdr:nvSpPr>
      <xdr:spPr>
        <a:xfrm>
          <a:off x="1626362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82550</xdr:rowOff>
    </xdr:from>
    <xdr:to>
      <xdr:col>116</xdr:col>
      <xdr:colOff>114300</xdr:colOff>
      <xdr:row>64</xdr:row>
      <xdr:rowOff>12700</xdr:rowOff>
    </xdr:to>
    <xdr:sp macro="" textlink="">
      <xdr:nvSpPr>
        <xdr:cNvPr id="705" name="楕円 704">
          <a:extLst>
            <a:ext uri="{FF2B5EF4-FFF2-40B4-BE49-F238E27FC236}">
              <a16:creationId xmlns:a16="http://schemas.microsoft.com/office/drawing/2014/main" id="{1936785B-803C-4D26-8F60-579FBCFFFA2A}"/>
            </a:ext>
          </a:extLst>
        </xdr:cNvPr>
        <xdr:cNvSpPr/>
      </xdr:nvSpPr>
      <xdr:spPr>
        <a:xfrm>
          <a:off x="19458940" y="10643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168910</xdr:rowOff>
    </xdr:from>
    <xdr:ext cx="469900" cy="257175"/>
    <xdr:sp macro="" textlink="">
      <xdr:nvSpPr>
        <xdr:cNvPr id="706" name="【保健センター・保健所】&#10;一人当たり面積該当値テキスト">
          <a:extLst>
            <a:ext uri="{FF2B5EF4-FFF2-40B4-BE49-F238E27FC236}">
              <a16:creationId xmlns:a16="http://schemas.microsoft.com/office/drawing/2014/main" id="{BC7BA595-13A9-4AF4-87AE-FF819AA552E3}"/>
            </a:ext>
          </a:extLst>
        </xdr:cNvPr>
        <xdr:cNvSpPr txBox="1"/>
      </xdr:nvSpPr>
      <xdr:spPr>
        <a:xfrm>
          <a:off x="19547840" y="105625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82550</xdr:rowOff>
    </xdr:from>
    <xdr:to>
      <xdr:col>112</xdr:col>
      <xdr:colOff>38100</xdr:colOff>
      <xdr:row>64</xdr:row>
      <xdr:rowOff>12700</xdr:rowOff>
    </xdr:to>
    <xdr:sp macro="" textlink="">
      <xdr:nvSpPr>
        <xdr:cNvPr id="707" name="楕円 706">
          <a:extLst>
            <a:ext uri="{FF2B5EF4-FFF2-40B4-BE49-F238E27FC236}">
              <a16:creationId xmlns:a16="http://schemas.microsoft.com/office/drawing/2014/main" id="{5E03169C-06CA-4FB7-9684-E47691E61316}"/>
            </a:ext>
          </a:extLst>
        </xdr:cNvPr>
        <xdr:cNvSpPr/>
      </xdr:nvSpPr>
      <xdr:spPr>
        <a:xfrm>
          <a:off x="18735040" y="10643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133350</xdr:rowOff>
    </xdr:from>
    <xdr:to>
      <xdr:col>116</xdr:col>
      <xdr:colOff>63500</xdr:colOff>
      <xdr:row>63</xdr:row>
      <xdr:rowOff>133350</xdr:rowOff>
    </xdr:to>
    <xdr:cxnSp macro="">
      <xdr:nvCxnSpPr>
        <xdr:cNvPr id="708" name="直線コネクタ 707">
          <a:extLst>
            <a:ext uri="{FF2B5EF4-FFF2-40B4-BE49-F238E27FC236}">
              <a16:creationId xmlns:a16="http://schemas.microsoft.com/office/drawing/2014/main" id="{C53FD1BA-10D1-4AA2-8DA8-B03A55591EF4}"/>
            </a:ext>
          </a:extLst>
        </xdr:cNvPr>
        <xdr:cNvCxnSpPr/>
      </xdr:nvCxnSpPr>
      <xdr:spPr>
        <a:xfrm>
          <a:off x="18778220" y="10694670"/>
          <a:ext cx="7315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709" name="楕円 708">
          <a:extLst>
            <a:ext uri="{FF2B5EF4-FFF2-40B4-BE49-F238E27FC236}">
              <a16:creationId xmlns:a16="http://schemas.microsoft.com/office/drawing/2014/main" id="{A3895486-D9CF-4664-83F4-5AC8F259F6F1}"/>
            </a:ext>
          </a:extLst>
        </xdr:cNvPr>
        <xdr:cNvSpPr/>
      </xdr:nvSpPr>
      <xdr:spPr>
        <a:xfrm>
          <a:off x="17937480" y="10643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133350</xdr:rowOff>
    </xdr:from>
    <xdr:to>
      <xdr:col>111</xdr:col>
      <xdr:colOff>177800</xdr:colOff>
      <xdr:row>63</xdr:row>
      <xdr:rowOff>133350</xdr:rowOff>
    </xdr:to>
    <xdr:cxnSp macro="">
      <xdr:nvCxnSpPr>
        <xdr:cNvPr id="710" name="直線コネクタ 709">
          <a:extLst>
            <a:ext uri="{FF2B5EF4-FFF2-40B4-BE49-F238E27FC236}">
              <a16:creationId xmlns:a16="http://schemas.microsoft.com/office/drawing/2014/main" id="{2C9C3A12-3198-4AED-AD2B-37D972BE9143}"/>
            </a:ext>
          </a:extLst>
        </xdr:cNvPr>
        <xdr:cNvCxnSpPr/>
      </xdr:nvCxnSpPr>
      <xdr:spPr>
        <a:xfrm>
          <a:off x="17988280" y="10694670"/>
          <a:ext cx="7899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82550</xdr:rowOff>
    </xdr:from>
    <xdr:to>
      <xdr:col>102</xdr:col>
      <xdr:colOff>165100</xdr:colOff>
      <xdr:row>64</xdr:row>
      <xdr:rowOff>12700</xdr:rowOff>
    </xdr:to>
    <xdr:sp macro="" textlink="">
      <xdr:nvSpPr>
        <xdr:cNvPr id="711" name="楕円 710">
          <a:extLst>
            <a:ext uri="{FF2B5EF4-FFF2-40B4-BE49-F238E27FC236}">
              <a16:creationId xmlns:a16="http://schemas.microsoft.com/office/drawing/2014/main" id="{0F196253-CB64-4CC5-ABF0-8DD1AD3767D4}"/>
            </a:ext>
          </a:extLst>
        </xdr:cNvPr>
        <xdr:cNvSpPr/>
      </xdr:nvSpPr>
      <xdr:spPr>
        <a:xfrm>
          <a:off x="17162780" y="10643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133350</xdr:rowOff>
    </xdr:from>
    <xdr:to>
      <xdr:col>107</xdr:col>
      <xdr:colOff>50800</xdr:colOff>
      <xdr:row>63</xdr:row>
      <xdr:rowOff>133350</xdr:rowOff>
    </xdr:to>
    <xdr:cxnSp macro="">
      <xdr:nvCxnSpPr>
        <xdr:cNvPr id="712" name="直線コネクタ 711">
          <a:extLst>
            <a:ext uri="{FF2B5EF4-FFF2-40B4-BE49-F238E27FC236}">
              <a16:creationId xmlns:a16="http://schemas.microsoft.com/office/drawing/2014/main" id="{FA654718-FBF0-41F4-A347-F3C680CEA844}"/>
            </a:ext>
          </a:extLst>
        </xdr:cNvPr>
        <xdr:cNvCxnSpPr/>
      </xdr:nvCxnSpPr>
      <xdr:spPr>
        <a:xfrm>
          <a:off x="17213580" y="1069467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86360</xdr:rowOff>
    </xdr:from>
    <xdr:to>
      <xdr:col>98</xdr:col>
      <xdr:colOff>38100</xdr:colOff>
      <xdr:row>64</xdr:row>
      <xdr:rowOff>16510</xdr:rowOff>
    </xdr:to>
    <xdr:sp macro="" textlink="">
      <xdr:nvSpPr>
        <xdr:cNvPr id="713" name="楕円 712">
          <a:extLst>
            <a:ext uri="{FF2B5EF4-FFF2-40B4-BE49-F238E27FC236}">
              <a16:creationId xmlns:a16="http://schemas.microsoft.com/office/drawing/2014/main" id="{84642DED-FE91-42C4-BB7A-575969402679}"/>
            </a:ext>
          </a:extLst>
        </xdr:cNvPr>
        <xdr:cNvSpPr/>
      </xdr:nvSpPr>
      <xdr:spPr>
        <a:xfrm>
          <a:off x="16388080" y="106476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133350</xdr:rowOff>
    </xdr:from>
    <xdr:to>
      <xdr:col>102</xdr:col>
      <xdr:colOff>114300</xdr:colOff>
      <xdr:row>63</xdr:row>
      <xdr:rowOff>137160</xdr:rowOff>
    </xdr:to>
    <xdr:cxnSp macro="">
      <xdr:nvCxnSpPr>
        <xdr:cNvPr id="714" name="直線コネクタ 713">
          <a:extLst>
            <a:ext uri="{FF2B5EF4-FFF2-40B4-BE49-F238E27FC236}">
              <a16:creationId xmlns:a16="http://schemas.microsoft.com/office/drawing/2014/main" id="{64465F84-C874-47AD-A6F3-E4217853E06F}"/>
            </a:ext>
          </a:extLst>
        </xdr:cNvPr>
        <xdr:cNvCxnSpPr/>
      </xdr:nvCxnSpPr>
      <xdr:spPr>
        <a:xfrm flipV="1">
          <a:off x="16431260" y="10694670"/>
          <a:ext cx="7823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113030</xdr:rowOff>
    </xdr:from>
    <xdr:ext cx="469900" cy="259080"/>
    <xdr:sp macro="" textlink="">
      <xdr:nvSpPr>
        <xdr:cNvPr id="715" name="n_1aveValue【保健センター・保健所】&#10;一人当たり面積">
          <a:extLst>
            <a:ext uri="{FF2B5EF4-FFF2-40B4-BE49-F238E27FC236}">
              <a16:creationId xmlns:a16="http://schemas.microsoft.com/office/drawing/2014/main" id="{1AF50F9F-556C-4B4E-B973-C16C0A80853A}"/>
            </a:ext>
          </a:extLst>
        </xdr:cNvPr>
        <xdr:cNvSpPr txBox="1"/>
      </xdr:nvSpPr>
      <xdr:spPr>
        <a:xfrm>
          <a:off x="18561050" y="10339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132080</xdr:rowOff>
    </xdr:from>
    <xdr:ext cx="467995" cy="257175"/>
    <xdr:sp macro="" textlink="">
      <xdr:nvSpPr>
        <xdr:cNvPr id="716" name="n_2aveValue【保健センター・保健所】&#10;一人当たり面積">
          <a:extLst>
            <a:ext uri="{FF2B5EF4-FFF2-40B4-BE49-F238E27FC236}">
              <a16:creationId xmlns:a16="http://schemas.microsoft.com/office/drawing/2014/main" id="{C5E1B830-4FC1-455A-BF64-4E9772D23EAF}"/>
            </a:ext>
          </a:extLst>
        </xdr:cNvPr>
        <xdr:cNvSpPr txBox="1"/>
      </xdr:nvSpPr>
      <xdr:spPr>
        <a:xfrm>
          <a:off x="17776190" y="103581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135890</xdr:rowOff>
    </xdr:from>
    <xdr:ext cx="467995" cy="259080"/>
    <xdr:sp macro="" textlink="">
      <xdr:nvSpPr>
        <xdr:cNvPr id="717" name="n_3aveValue【保健センター・保健所】&#10;一人当たり面積">
          <a:extLst>
            <a:ext uri="{FF2B5EF4-FFF2-40B4-BE49-F238E27FC236}">
              <a16:creationId xmlns:a16="http://schemas.microsoft.com/office/drawing/2014/main" id="{FBC2954A-9AC3-46DB-8C37-6DA454E299F1}"/>
            </a:ext>
          </a:extLst>
        </xdr:cNvPr>
        <xdr:cNvSpPr txBox="1"/>
      </xdr:nvSpPr>
      <xdr:spPr>
        <a:xfrm>
          <a:off x="17001490" y="103619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124460</xdr:rowOff>
    </xdr:from>
    <xdr:ext cx="467995" cy="259080"/>
    <xdr:sp macro="" textlink="">
      <xdr:nvSpPr>
        <xdr:cNvPr id="718" name="n_4aveValue【保健センター・保健所】&#10;一人当たり面積">
          <a:extLst>
            <a:ext uri="{FF2B5EF4-FFF2-40B4-BE49-F238E27FC236}">
              <a16:creationId xmlns:a16="http://schemas.microsoft.com/office/drawing/2014/main" id="{E0DFF119-2AA8-4539-B597-4D9265D87C9E}"/>
            </a:ext>
          </a:extLst>
        </xdr:cNvPr>
        <xdr:cNvSpPr txBox="1"/>
      </xdr:nvSpPr>
      <xdr:spPr>
        <a:xfrm>
          <a:off x="16226790" y="103505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3810</xdr:rowOff>
    </xdr:from>
    <xdr:ext cx="469900" cy="259080"/>
    <xdr:sp macro="" textlink="">
      <xdr:nvSpPr>
        <xdr:cNvPr id="719" name="n_1mainValue【保健センター・保健所】&#10;一人当たり面積">
          <a:extLst>
            <a:ext uri="{FF2B5EF4-FFF2-40B4-BE49-F238E27FC236}">
              <a16:creationId xmlns:a16="http://schemas.microsoft.com/office/drawing/2014/main" id="{BFF08A67-8889-46F0-998C-D0AD094F9F35}"/>
            </a:ext>
          </a:extLst>
        </xdr:cNvPr>
        <xdr:cNvSpPr txBox="1"/>
      </xdr:nvSpPr>
      <xdr:spPr>
        <a:xfrm>
          <a:off x="18561050" y="10732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3810</xdr:rowOff>
    </xdr:from>
    <xdr:ext cx="467995" cy="259080"/>
    <xdr:sp macro="" textlink="">
      <xdr:nvSpPr>
        <xdr:cNvPr id="720" name="n_2mainValue【保健センター・保健所】&#10;一人当たり面積">
          <a:extLst>
            <a:ext uri="{FF2B5EF4-FFF2-40B4-BE49-F238E27FC236}">
              <a16:creationId xmlns:a16="http://schemas.microsoft.com/office/drawing/2014/main" id="{0F79F611-3E3D-4397-A8ED-7A971A0D9BFF}"/>
            </a:ext>
          </a:extLst>
        </xdr:cNvPr>
        <xdr:cNvSpPr txBox="1"/>
      </xdr:nvSpPr>
      <xdr:spPr>
        <a:xfrm>
          <a:off x="17776190" y="107327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3810</xdr:rowOff>
    </xdr:from>
    <xdr:ext cx="467995" cy="259080"/>
    <xdr:sp macro="" textlink="">
      <xdr:nvSpPr>
        <xdr:cNvPr id="721" name="n_3mainValue【保健センター・保健所】&#10;一人当たり面積">
          <a:extLst>
            <a:ext uri="{FF2B5EF4-FFF2-40B4-BE49-F238E27FC236}">
              <a16:creationId xmlns:a16="http://schemas.microsoft.com/office/drawing/2014/main" id="{D40C9A1D-1DE6-45C0-97EC-EC397961A190}"/>
            </a:ext>
          </a:extLst>
        </xdr:cNvPr>
        <xdr:cNvSpPr txBox="1"/>
      </xdr:nvSpPr>
      <xdr:spPr>
        <a:xfrm>
          <a:off x="17001490" y="107327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64</xdr:row>
      <xdr:rowOff>7620</xdr:rowOff>
    </xdr:from>
    <xdr:ext cx="467995" cy="257175"/>
    <xdr:sp macro="" textlink="">
      <xdr:nvSpPr>
        <xdr:cNvPr id="722" name="n_4mainValue【保健センター・保健所】&#10;一人当たり面積">
          <a:extLst>
            <a:ext uri="{FF2B5EF4-FFF2-40B4-BE49-F238E27FC236}">
              <a16:creationId xmlns:a16="http://schemas.microsoft.com/office/drawing/2014/main" id="{92E3DCA6-3D23-443C-BA7D-AD84746C8786}"/>
            </a:ext>
          </a:extLst>
        </xdr:cNvPr>
        <xdr:cNvSpPr txBox="1"/>
      </xdr:nvSpPr>
      <xdr:spPr>
        <a:xfrm>
          <a:off x="16226790" y="107365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FE458F50-0250-4F18-A31F-AFA1B0AEFDC3}"/>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07F34D2F-2688-4BD4-9442-97DE9511F03C}"/>
            </a:ext>
          </a:extLst>
        </xdr:cNvPr>
        <xdr:cNvSpPr/>
      </xdr:nvSpPr>
      <xdr:spPr>
        <a:xfrm>
          <a:off x="1106424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9C8DEC16-3645-479B-A44E-BB632381C3BC}"/>
            </a:ext>
          </a:extLst>
        </xdr:cNvPr>
        <xdr:cNvSpPr/>
      </xdr:nvSpPr>
      <xdr:spPr>
        <a:xfrm>
          <a:off x="1106424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5106CB59-81D9-4596-87DF-6C6A95269CAC}"/>
            </a:ext>
          </a:extLst>
        </xdr:cNvPr>
        <xdr:cNvSpPr/>
      </xdr:nvSpPr>
      <xdr:spPr>
        <a:xfrm>
          <a:off x="1196594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2F3054DF-C3C6-4473-82C7-CF82FD2CC5FD}"/>
            </a:ext>
          </a:extLst>
        </xdr:cNvPr>
        <xdr:cNvSpPr/>
      </xdr:nvSpPr>
      <xdr:spPr>
        <a:xfrm>
          <a:off x="1196594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C57FAC16-39BE-4ADE-844D-88AB8D2F1270}"/>
            </a:ext>
          </a:extLst>
        </xdr:cNvPr>
        <xdr:cNvSpPr/>
      </xdr:nvSpPr>
      <xdr:spPr>
        <a:xfrm>
          <a:off x="1297178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70DA5708-685F-4F3F-B5CE-FE768FB33097}"/>
            </a:ext>
          </a:extLst>
        </xdr:cNvPr>
        <xdr:cNvSpPr/>
      </xdr:nvSpPr>
      <xdr:spPr>
        <a:xfrm>
          <a:off x="1297178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5F73AAF7-4DBB-40B0-AE0E-F331D3C950CE}"/>
            </a:ext>
          </a:extLst>
        </xdr:cNvPr>
        <xdr:cNvSpPr/>
      </xdr:nvSpPr>
      <xdr:spPr>
        <a:xfrm>
          <a:off x="10960100" y="12668250"/>
          <a:ext cx="41529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731" name="テキスト ボックス 730">
          <a:extLst>
            <a:ext uri="{FF2B5EF4-FFF2-40B4-BE49-F238E27FC236}">
              <a16:creationId xmlns:a16="http://schemas.microsoft.com/office/drawing/2014/main" id="{F76C987E-BBDD-43F6-A870-7ADC08A08528}"/>
            </a:ext>
          </a:extLst>
        </xdr:cNvPr>
        <xdr:cNvSpPr txBox="1"/>
      </xdr:nvSpPr>
      <xdr:spPr>
        <a:xfrm>
          <a:off x="10922000" y="1248156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BCFCE127-207F-402F-9A5B-94F193256A92}"/>
            </a:ext>
          </a:extLst>
        </xdr:cNvPr>
        <xdr:cNvCxnSpPr/>
      </xdr:nvCxnSpPr>
      <xdr:spPr>
        <a:xfrm>
          <a:off x="10960100" y="1490472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5455" cy="259080"/>
    <xdr:sp macro="" textlink="">
      <xdr:nvSpPr>
        <xdr:cNvPr id="733" name="テキスト ボックス 732">
          <a:extLst>
            <a:ext uri="{FF2B5EF4-FFF2-40B4-BE49-F238E27FC236}">
              <a16:creationId xmlns:a16="http://schemas.microsoft.com/office/drawing/2014/main" id="{A38B96D7-AA6F-4696-8F30-04940DB6017E}"/>
            </a:ext>
          </a:extLst>
        </xdr:cNvPr>
        <xdr:cNvSpPr txBox="1"/>
      </xdr:nvSpPr>
      <xdr:spPr>
        <a:xfrm>
          <a:off x="10561320" y="147624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a:extLst>
            <a:ext uri="{FF2B5EF4-FFF2-40B4-BE49-F238E27FC236}">
              <a16:creationId xmlns:a16="http://schemas.microsoft.com/office/drawing/2014/main" id="{54B76545-AA17-478B-AD5F-7FEFCCF21FBE}"/>
            </a:ext>
          </a:extLst>
        </xdr:cNvPr>
        <xdr:cNvCxnSpPr/>
      </xdr:nvCxnSpPr>
      <xdr:spPr>
        <a:xfrm>
          <a:off x="10960100" y="1453134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5455" cy="257175"/>
    <xdr:sp macro="" textlink="">
      <xdr:nvSpPr>
        <xdr:cNvPr id="735" name="テキスト ボックス 734">
          <a:extLst>
            <a:ext uri="{FF2B5EF4-FFF2-40B4-BE49-F238E27FC236}">
              <a16:creationId xmlns:a16="http://schemas.microsoft.com/office/drawing/2014/main" id="{47B9EFE7-AA7E-4A1C-88E8-C88FC8BAEB8F}"/>
            </a:ext>
          </a:extLst>
        </xdr:cNvPr>
        <xdr:cNvSpPr txBox="1"/>
      </xdr:nvSpPr>
      <xdr:spPr>
        <a:xfrm>
          <a:off x="10561320" y="143929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a:extLst>
            <a:ext uri="{FF2B5EF4-FFF2-40B4-BE49-F238E27FC236}">
              <a16:creationId xmlns:a16="http://schemas.microsoft.com/office/drawing/2014/main" id="{2A5FCBB5-2130-4A41-84F7-3D3B02B61FBE}"/>
            </a:ext>
          </a:extLst>
        </xdr:cNvPr>
        <xdr:cNvCxnSpPr/>
      </xdr:nvCxnSpPr>
      <xdr:spPr>
        <a:xfrm>
          <a:off x="10960100" y="1415796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737" name="テキスト ボックス 736">
          <a:extLst>
            <a:ext uri="{FF2B5EF4-FFF2-40B4-BE49-F238E27FC236}">
              <a16:creationId xmlns:a16="http://schemas.microsoft.com/office/drawing/2014/main" id="{929577A4-9DAF-4016-B959-5F582490AD53}"/>
            </a:ext>
          </a:extLst>
        </xdr:cNvPr>
        <xdr:cNvSpPr txBox="1"/>
      </xdr:nvSpPr>
      <xdr:spPr>
        <a:xfrm>
          <a:off x="10602595" y="140195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a:extLst>
            <a:ext uri="{FF2B5EF4-FFF2-40B4-BE49-F238E27FC236}">
              <a16:creationId xmlns:a16="http://schemas.microsoft.com/office/drawing/2014/main" id="{18E24AA2-3604-43F8-B0FF-526F56AF0C3F}"/>
            </a:ext>
          </a:extLst>
        </xdr:cNvPr>
        <xdr:cNvCxnSpPr/>
      </xdr:nvCxnSpPr>
      <xdr:spPr>
        <a:xfrm>
          <a:off x="10960100" y="1378458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739" name="テキスト ボックス 738">
          <a:extLst>
            <a:ext uri="{FF2B5EF4-FFF2-40B4-BE49-F238E27FC236}">
              <a16:creationId xmlns:a16="http://schemas.microsoft.com/office/drawing/2014/main" id="{8D9C8970-568F-4148-9ADE-C7658B590EDC}"/>
            </a:ext>
          </a:extLst>
        </xdr:cNvPr>
        <xdr:cNvSpPr txBox="1"/>
      </xdr:nvSpPr>
      <xdr:spPr>
        <a:xfrm>
          <a:off x="10602595" y="13646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a:extLst>
            <a:ext uri="{FF2B5EF4-FFF2-40B4-BE49-F238E27FC236}">
              <a16:creationId xmlns:a16="http://schemas.microsoft.com/office/drawing/2014/main" id="{C5E81B87-47B2-4971-B3D1-295E8D7275CB}"/>
            </a:ext>
          </a:extLst>
        </xdr:cNvPr>
        <xdr:cNvCxnSpPr/>
      </xdr:nvCxnSpPr>
      <xdr:spPr>
        <a:xfrm>
          <a:off x="10960100" y="1341120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175"/>
    <xdr:sp macro="" textlink="">
      <xdr:nvSpPr>
        <xdr:cNvPr id="741" name="テキスト ボックス 740">
          <a:extLst>
            <a:ext uri="{FF2B5EF4-FFF2-40B4-BE49-F238E27FC236}">
              <a16:creationId xmlns:a16="http://schemas.microsoft.com/office/drawing/2014/main" id="{219DE458-9B86-41C5-8239-AA5C9E4F6D4E}"/>
            </a:ext>
          </a:extLst>
        </xdr:cNvPr>
        <xdr:cNvSpPr txBox="1"/>
      </xdr:nvSpPr>
      <xdr:spPr>
        <a:xfrm>
          <a:off x="10602595" y="132727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a:extLst>
            <a:ext uri="{FF2B5EF4-FFF2-40B4-BE49-F238E27FC236}">
              <a16:creationId xmlns:a16="http://schemas.microsoft.com/office/drawing/2014/main" id="{3E0B183F-E7DA-46A8-A2CC-CADCCC9C197D}"/>
            </a:ext>
          </a:extLst>
        </xdr:cNvPr>
        <xdr:cNvCxnSpPr/>
      </xdr:nvCxnSpPr>
      <xdr:spPr>
        <a:xfrm>
          <a:off x="10960100" y="1304163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743" name="テキスト ボックス 742">
          <a:extLst>
            <a:ext uri="{FF2B5EF4-FFF2-40B4-BE49-F238E27FC236}">
              <a16:creationId xmlns:a16="http://schemas.microsoft.com/office/drawing/2014/main" id="{AE8CEFDA-B06E-4D72-8466-450FB48FACFA}"/>
            </a:ext>
          </a:extLst>
        </xdr:cNvPr>
        <xdr:cNvSpPr txBox="1"/>
      </xdr:nvSpPr>
      <xdr:spPr>
        <a:xfrm>
          <a:off x="10602595" y="129032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B4B20465-653C-4579-9641-8EE10604F66E}"/>
            </a:ext>
          </a:extLst>
        </xdr:cNvPr>
        <xdr:cNvCxnSpPr/>
      </xdr:nvCxnSpPr>
      <xdr:spPr>
        <a:xfrm>
          <a:off x="10960100" y="1266825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7185" cy="259080"/>
    <xdr:sp macro="" textlink="">
      <xdr:nvSpPr>
        <xdr:cNvPr id="745" name="テキスト ボックス 744">
          <a:extLst>
            <a:ext uri="{FF2B5EF4-FFF2-40B4-BE49-F238E27FC236}">
              <a16:creationId xmlns:a16="http://schemas.microsoft.com/office/drawing/2014/main" id="{3E577134-EBCE-4275-BDB9-BE557C81C6C0}"/>
            </a:ext>
          </a:extLst>
        </xdr:cNvPr>
        <xdr:cNvSpPr txBox="1"/>
      </xdr:nvSpPr>
      <xdr:spPr>
        <a:xfrm>
          <a:off x="10666730" y="1252982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2EC9AA88-2B37-4069-A61B-8871C9E1F284}"/>
            </a:ext>
          </a:extLst>
        </xdr:cNvPr>
        <xdr:cNvSpPr/>
      </xdr:nvSpPr>
      <xdr:spPr>
        <a:xfrm>
          <a:off x="10960100" y="12668250"/>
          <a:ext cx="41529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150495</xdr:rowOff>
    </xdr:from>
    <xdr:to>
      <xdr:col>85</xdr:col>
      <xdr:colOff>126365</xdr:colOff>
      <xdr:row>86</xdr:row>
      <xdr:rowOff>34290</xdr:rowOff>
    </xdr:to>
    <xdr:cxnSp macro="">
      <xdr:nvCxnSpPr>
        <xdr:cNvPr id="747" name="直線コネクタ 746">
          <a:extLst>
            <a:ext uri="{FF2B5EF4-FFF2-40B4-BE49-F238E27FC236}">
              <a16:creationId xmlns:a16="http://schemas.microsoft.com/office/drawing/2014/main" id="{58D8DF26-A160-4C62-9B3C-7238CB840407}"/>
            </a:ext>
          </a:extLst>
        </xdr:cNvPr>
        <xdr:cNvCxnSpPr/>
      </xdr:nvCxnSpPr>
      <xdr:spPr>
        <a:xfrm flipV="1">
          <a:off x="14375765" y="13058775"/>
          <a:ext cx="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38100</xdr:rowOff>
    </xdr:from>
    <xdr:ext cx="405130" cy="259080"/>
    <xdr:sp macro="" textlink="">
      <xdr:nvSpPr>
        <xdr:cNvPr id="748" name="【消防施設】&#10;有形固定資産減価償却率最小値テキスト">
          <a:extLst>
            <a:ext uri="{FF2B5EF4-FFF2-40B4-BE49-F238E27FC236}">
              <a16:creationId xmlns:a16="http://schemas.microsoft.com/office/drawing/2014/main" id="{9B666BC2-2994-43A8-B766-2275E4E1F37E}"/>
            </a:ext>
          </a:extLst>
        </xdr:cNvPr>
        <xdr:cNvSpPr txBox="1"/>
      </xdr:nvSpPr>
      <xdr:spPr>
        <a:xfrm>
          <a:off x="14414500" y="14455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95.8</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34290</xdr:rowOff>
    </xdr:from>
    <xdr:to>
      <xdr:col>86</xdr:col>
      <xdr:colOff>25400</xdr:colOff>
      <xdr:row>86</xdr:row>
      <xdr:rowOff>34290</xdr:rowOff>
    </xdr:to>
    <xdr:cxnSp macro="">
      <xdr:nvCxnSpPr>
        <xdr:cNvPr id="749" name="直線コネクタ 748">
          <a:extLst>
            <a:ext uri="{FF2B5EF4-FFF2-40B4-BE49-F238E27FC236}">
              <a16:creationId xmlns:a16="http://schemas.microsoft.com/office/drawing/2014/main" id="{8FB9039A-AE2A-4F5D-93F7-308881E539CB}"/>
            </a:ext>
          </a:extLst>
        </xdr:cNvPr>
        <xdr:cNvCxnSpPr/>
      </xdr:nvCxnSpPr>
      <xdr:spPr>
        <a:xfrm>
          <a:off x="14287500" y="1445133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97790</xdr:rowOff>
    </xdr:from>
    <xdr:ext cx="405130" cy="257175"/>
    <xdr:sp macro="" textlink="">
      <xdr:nvSpPr>
        <xdr:cNvPr id="750" name="【消防施設】&#10;有形固定資産減価償却率最大値テキスト">
          <a:extLst>
            <a:ext uri="{FF2B5EF4-FFF2-40B4-BE49-F238E27FC236}">
              <a16:creationId xmlns:a16="http://schemas.microsoft.com/office/drawing/2014/main" id="{B788900D-A209-40FD-8DD7-1976B1DDDFA7}"/>
            </a:ext>
          </a:extLst>
        </xdr:cNvPr>
        <xdr:cNvSpPr txBox="1"/>
      </xdr:nvSpPr>
      <xdr:spPr>
        <a:xfrm>
          <a:off x="14414500" y="128384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a:extLst>
            <a:ext uri="{FF2B5EF4-FFF2-40B4-BE49-F238E27FC236}">
              <a16:creationId xmlns:a16="http://schemas.microsoft.com/office/drawing/2014/main" id="{D003ECC9-D0E9-477B-A138-D40400522CA0}"/>
            </a:ext>
          </a:extLst>
        </xdr:cNvPr>
        <xdr:cNvCxnSpPr/>
      </xdr:nvCxnSpPr>
      <xdr:spPr>
        <a:xfrm>
          <a:off x="14287500" y="1305877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170180</xdr:rowOff>
    </xdr:from>
    <xdr:ext cx="405130" cy="259080"/>
    <xdr:sp macro="" textlink="">
      <xdr:nvSpPr>
        <xdr:cNvPr id="752" name="【消防施設】&#10;有形固定資産減価償却率平均値テキスト">
          <a:extLst>
            <a:ext uri="{FF2B5EF4-FFF2-40B4-BE49-F238E27FC236}">
              <a16:creationId xmlns:a16="http://schemas.microsoft.com/office/drawing/2014/main" id="{FFF24793-6645-4DAD-90B6-79CC32A5B411}"/>
            </a:ext>
          </a:extLst>
        </xdr:cNvPr>
        <xdr:cNvSpPr txBox="1"/>
      </xdr:nvSpPr>
      <xdr:spPr>
        <a:xfrm>
          <a:off x="14414500" y="13581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a:extLst>
            <a:ext uri="{FF2B5EF4-FFF2-40B4-BE49-F238E27FC236}">
              <a16:creationId xmlns:a16="http://schemas.microsoft.com/office/drawing/2014/main" id="{4076A8B1-B642-4167-AA79-AA9D6B113F21}"/>
            </a:ext>
          </a:extLst>
        </xdr:cNvPr>
        <xdr:cNvSpPr/>
      </xdr:nvSpPr>
      <xdr:spPr>
        <a:xfrm>
          <a:off x="14325600" y="137261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54" name="フローチャート: 判断 753">
          <a:extLst>
            <a:ext uri="{FF2B5EF4-FFF2-40B4-BE49-F238E27FC236}">
              <a16:creationId xmlns:a16="http://schemas.microsoft.com/office/drawing/2014/main" id="{B2716A89-CE59-4497-8C20-19F3948CE0AD}"/>
            </a:ext>
          </a:extLst>
        </xdr:cNvPr>
        <xdr:cNvSpPr/>
      </xdr:nvSpPr>
      <xdr:spPr>
        <a:xfrm>
          <a:off x="13578840" y="13680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57785</xdr:rowOff>
    </xdr:from>
    <xdr:to>
      <xdr:col>76</xdr:col>
      <xdr:colOff>165100</xdr:colOff>
      <xdr:row>81</xdr:row>
      <xdr:rowOff>159385</xdr:rowOff>
    </xdr:to>
    <xdr:sp macro="" textlink="">
      <xdr:nvSpPr>
        <xdr:cNvPr id="755" name="フローチャート: 判断 754">
          <a:extLst>
            <a:ext uri="{FF2B5EF4-FFF2-40B4-BE49-F238E27FC236}">
              <a16:creationId xmlns:a16="http://schemas.microsoft.com/office/drawing/2014/main" id="{5A6B56B4-AD4C-40F2-9B61-7BB086606260}"/>
            </a:ext>
          </a:extLst>
        </xdr:cNvPr>
        <xdr:cNvSpPr/>
      </xdr:nvSpPr>
      <xdr:spPr>
        <a:xfrm>
          <a:off x="12804140" y="1363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6" name="フローチャート: 判断 755">
          <a:extLst>
            <a:ext uri="{FF2B5EF4-FFF2-40B4-BE49-F238E27FC236}">
              <a16:creationId xmlns:a16="http://schemas.microsoft.com/office/drawing/2014/main" id="{80CB32D8-B1BF-436C-85B9-72B8D859152C}"/>
            </a:ext>
          </a:extLst>
        </xdr:cNvPr>
        <xdr:cNvSpPr/>
      </xdr:nvSpPr>
      <xdr:spPr>
        <a:xfrm>
          <a:off x="12029440" y="13642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57" name="フローチャート: 判断 756">
          <a:extLst>
            <a:ext uri="{FF2B5EF4-FFF2-40B4-BE49-F238E27FC236}">
              <a16:creationId xmlns:a16="http://schemas.microsoft.com/office/drawing/2014/main" id="{49AAE7B7-1413-4913-8C90-ED9F39487251}"/>
            </a:ext>
          </a:extLst>
        </xdr:cNvPr>
        <xdr:cNvSpPr/>
      </xdr:nvSpPr>
      <xdr:spPr>
        <a:xfrm>
          <a:off x="11231880" y="13663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58" name="テキスト ボックス 757">
          <a:extLst>
            <a:ext uri="{FF2B5EF4-FFF2-40B4-BE49-F238E27FC236}">
              <a16:creationId xmlns:a16="http://schemas.microsoft.com/office/drawing/2014/main" id="{7ECC214C-F2E0-455E-874F-EC33C1259B70}"/>
            </a:ext>
          </a:extLst>
        </xdr:cNvPr>
        <xdr:cNvSpPr txBox="1"/>
      </xdr:nvSpPr>
      <xdr:spPr>
        <a:xfrm>
          <a:off x="1420876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59" name="テキスト ボックス 758">
          <a:extLst>
            <a:ext uri="{FF2B5EF4-FFF2-40B4-BE49-F238E27FC236}">
              <a16:creationId xmlns:a16="http://schemas.microsoft.com/office/drawing/2014/main" id="{06228E5B-F33D-4185-AD82-90515D85658F}"/>
            </a:ext>
          </a:extLst>
        </xdr:cNvPr>
        <xdr:cNvSpPr txBox="1"/>
      </xdr:nvSpPr>
      <xdr:spPr>
        <a:xfrm>
          <a:off x="1346200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60" name="テキスト ボックス 759">
          <a:extLst>
            <a:ext uri="{FF2B5EF4-FFF2-40B4-BE49-F238E27FC236}">
              <a16:creationId xmlns:a16="http://schemas.microsoft.com/office/drawing/2014/main" id="{B12970A2-BCCF-4FA0-BB83-8DF93656C7E7}"/>
            </a:ext>
          </a:extLst>
        </xdr:cNvPr>
        <xdr:cNvSpPr txBox="1"/>
      </xdr:nvSpPr>
      <xdr:spPr>
        <a:xfrm>
          <a:off x="1268730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61" name="テキスト ボックス 760">
          <a:extLst>
            <a:ext uri="{FF2B5EF4-FFF2-40B4-BE49-F238E27FC236}">
              <a16:creationId xmlns:a16="http://schemas.microsoft.com/office/drawing/2014/main" id="{550059FB-358C-466F-B006-806C1893DFE6}"/>
            </a:ext>
          </a:extLst>
        </xdr:cNvPr>
        <xdr:cNvSpPr txBox="1"/>
      </xdr:nvSpPr>
      <xdr:spPr>
        <a:xfrm>
          <a:off x="1190498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62" name="テキスト ボックス 761">
          <a:extLst>
            <a:ext uri="{FF2B5EF4-FFF2-40B4-BE49-F238E27FC236}">
              <a16:creationId xmlns:a16="http://schemas.microsoft.com/office/drawing/2014/main" id="{65262C4C-FE32-48CC-8767-1AD0389323E8}"/>
            </a:ext>
          </a:extLst>
        </xdr:cNvPr>
        <xdr:cNvSpPr txBox="1"/>
      </xdr:nvSpPr>
      <xdr:spPr>
        <a:xfrm>
          <a:off x="1111504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82</xdr:row>
      <xdr:rowOff>109220</xdr:rowOff>
    </xdr:from>
    <xdr:to>
      <xdr:col>85</xdr:col>
      <xdr:colOff>177800</xdr:colOff>
      <xdr:row>83</xdr:row>
      <xdr:rowOff>39370</xdr:rowOff>
    </xdr:to>
    <xdr:sp macro="" textlink="">
      <xdr:nvSpPr>
        <xdr:cNvPr id="763" name="楕円 762">
          <a:extLst>
            <a:ext uri="{FF2B5EF4-FFF2-40B4-BE49-F238E27FC236}">
              <a16:creationId xmlns:a16="http://schemas.microsoft.com/office/drawing/2014/main" id="{898460B5-3432-4246-A470-4896FE61C808}"/>
            </a:ext>
          </a:extLst>
        </xdr:cNvPr>
        <xdr:cNvSpPr/>
      </xdr:nvSpPr>
      <xdr:spPr>
        <a:xfrm>
          <a:off x="14325600" y="138557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87630</xdr:rowOff>
    </xdr:from>
    <xdr:ext cx="405130" cy="257175"/>
    <xdr:sp macro="" textlink="">
      <xdr:nvSpPr>
        <xdr:cNvPr id="764" name="【消防施設】&#10;有形固定資産減価償却率該当値テキスト">
          <a:extLst>
            <a:ext uri="{FF2B5EF4-FFF2-40B4-BE49-F238E27FC236}">
              <a16:creationId xmlns:a16="http://schemas.microsoft.com/office/drawing/2014/main" id="{43A531EE-7919-4316-A63E-6970C3755531}"/>
            </a:ext>
          </a:extLst>
        </xdr:cNvPr>
        <xdr:cNvSpPr txBox="1"/>
      </xdr:nvSpPr>
      <xdr:spPr>
        <a:xfrm>
          <a:off x="14414500" y="138341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88265</xdr:rowOff>
    </xdr:from>
    <xdr:to>
      <xdr:col>81</xdr:col>
      <xdr:colOff>101600</xdr:colOff>
      <xdr:row>83</xdr:row>
      <xdr:rowOff>18415</xdr:rowOff>
    </xdr:to>
    <xdr:sp macro="" textlink="">
      <xdr:nvSpPr>
        <xdr:cNvPr id="765" name="楕円 764">
          <a:extLst>
            <a:ext uri="{FF2B5EF4-FFF2-40B4-BE49-F238E27FC236}">
              <a16:creationId xmlns:a16="http://schemas.microsoft.com/office/drawing/2014/main" id="{AA84CF58-EADC-431F-8421-1895076F475A}"/>
            </a:ext>
          </a:extLst>
        </xdr:cNvPr>
        <xdr:cNvSpPr/>
      </xdr:nvSpPr>
      <xdr:spPr>
        <a:xfrm>
          <a:off x="13578840" y="13834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139065</xdr:rowOff>
    </xdr:from>
    <xdr:to>
      <xdr:col>85</xdr:col>
      <xdr:colOff>127000</xdr:colOff>
      <xdr:row>82</xdr:row>
      <xdr:rowOff>160020</xdr:rowOff>
    </xdr:to>
    <xdr:cxnSp macro="">
      <xdr:nvCxnSpPr>
        <xdr:cNvPr id="766" name="直線コネクタ 765">
          <a:extLst>
            <a:ext uri="{FF2B5EF4-FFF2-40B4-BE49-F238E27FC236}">
              <a16:creationId xmlns:a16="http://schemas.microsoft.com/office/drawing/2014/main" id="{F97B40E1-7ECC-44C6-9AB3-035B18BF16C8}"/>
            </a:ext>
          </a:extLst>
        </xdr:cNvPr>
        <xdr:cNvCxnSpPr/>
      </xdr:nvCxnSpPr>
      <xdr:spPr>
        <a:xfrm>
          <a:off x="13629640" y="13885545"/>
          <a:ext cx="74676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52070</xdr:rowOff>
    </xdr:from>
    <xdr:to>
      <xdr:col>76</xdr:col>
      <xdr:colOff>165100</xdr:colOff>
      <xdr:row>82</xdr:row>
      <xdr:rowOff>153670</xdr:rowOff>
    </xdr:to>
    <xdr:sp macro="" textlink="">
      <xdr:nvSpPr>
        <xdr:cNvPr id="767" name="楕円 766">
          <a:extLst>
            <a:ext uri="{FF2B5EF4-FFF2-40B4-BE49-F238E27FC236}">
              <a16:creationId xmlns:a16="http://schemas.microsoft.com/office/drawing/2014/main" id="{6C580AB9-2257-4B79-A168-3698E9346FFA}"/>
            </a:ext>
          </a:extLst>
        </xdr:cNvPr>
        <xdr:cNvSpPr/>
      </xdr:nvSpPr>
      <xdr:spPr>
        <a:xfrm>
          <a:off x="1280414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102870</xdr:rowOff>
    </xdr:from>
    <xdr:to>
      <xdr:col>81</xdr:col>
      <xdr:colOff>50800</xdr:colOff>
      <xdr:row>82</xdr:row>
      <xdr:rowOff>139065</xdr:rowOff>
    </xdr:to>
    <xdr:cxnSp macro="">
      <xdr:nvCxnSpPr>
        <xdr:cNvPr id="768" name="直線コネクタ 767">
          <a:extLst>
            <a:ext uri="{FF2B5EF4-FFF2-40B4-BE49-F238E27FC236}">
              <a16:creationId xmlns:a16="http://schemas.microsoft.com/office/drawing/2014/main" id="{14D57E6D-30E6-4FF3-AA79-0D8656B1C9F4}"/>
            </a:ext>
          </a:extLst>
        </xdr:cNvPr>
        <xdr:cNvCxnSpPr/>
      </xdr:nvCxnSpPr>
      <xdr:spPr>
        <a:xfrm>
          <a:off x="12854940" y="13849350"/>
          <a:ext cx="7747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65405</xdr:rowOff>
    </xdr:from>
    <xdr:to>
      <xdr:col>72</xdr:col>
      <xdr:colOff>38100</xdr:colOff>
      <xdr:row>82</xdr:row>
      <xdr:rowOff>167005</xdr:rowOff>
    </xdr:to>
    <xdr:sp macro="" textlink="">
      <xdr:nvSpPr>
        <xdr:cNvPr id="769" name="楕円 768">
          <a:extLst>
            <a:ext uri="{FF2B5EF4-FFF2-40B4-BE49-F238E27FC236}">
              <a16:creationId xmlns:a16="http://schemas.microsoft.com/office/drawing/2014/main" id="{469366F8-6F5D-45F8-8395-01A02104523B}"/>
            </a:ext>
          </a:extLst>
        </xdr:cNvPr>
        <xdr:cNvSpPr/>
      </xdr:nvSpPr>
      <xdr:spPr>
        <a:xfrm>
          <a:off x="12029440" y="138118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102870</xdr:rowOff>
    </xdr:from>
    <xdr:to>
      <xdr:col>76</xdr:col>
      <xdr:colOff>114300</xdr:colOff>
      <xdr:row>82</xdr:row>
      <xdr:rowOff>116205</xdr:rowOff>
    </xdr:to>
    <xdr:cxnSp macro="">
      <xdr:nvCxnSpPr>
        <xdr:cNvPr id="770" name="直線コネクタ 769">
          <a:extLst>
            <a:ext uri="{FF2B5EF4-FFF2-40B4-BE49-F238E27FC236}">
              <a16:creationId xmlns:a16="http://schemas.microsoft.com/office/drawing/2014/main" id="{431B8037-BB22-40EE-BD03-72CDDBDC10D1}"/>
            </a:ext>
          </a:extLst>
        </xdr:cNvPr>
        <xdr:cNvCxnSpPr/>
      </xdr:nvCxnSpPr>
      <xdr:spPr>
        <a:xfrm flipV="1">
          <a:off x="12072620" y="13849350"/>
          <a:ext cx="7823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38735</xdr:rowOff>
    </xdr:from>
    <xdr:to>
      <xdr:col>67</xdr:col>
      <xdr:colOff>101600</xdr:colOff>
      <xdr:row>82</xdr:row>
      <xdr:rowOff>140335</xdr:rowOff>
    </xdr:to>
    <xdr:sp macro="" textlink="">
      <xdr:nvSpPr>
        <xdr:cNvPr id="771" name="楕円 770">
          <a:extLst>
            <a:ext uri="{FF2B5EF4-FFF2-40B4-BE49-F238E27FC236}">
              <a16:creationId xmlns:a16="http://schemas.microsoft.com/office/drawing/2014/main" id="{48851D3D-0BE2-4F88-AF0D-64620F68C955}"/>
            </a:ext>
          </a:extLst>
        </xdr:cNvPr>
        <xdr:cNvSpPr/>
      </xdr:nvSpPr>
      <xdr:spPr>
        <a:xfrm>
          <a:off x="11231880" y="137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89535</xdr:rowOff>
    </xdr:from>
    <xdr:to>
      <xdr:col>71</xdr:col>
      <xdr:colOff>177800</xdr:colOff>
      <xdr:row>82</xdr:row>
      <xdr:rowOff>116205</xdr:rowOff>
    </xdr:to>
    <xdr:cxnSp macro="">
      <xdr:nvCxnSpPr>
        <xdr:cNvPr id="772" name="直線コネクタ 771">
          <a:extLst>
            <a:ext uri="{FF2B5EF4-FFF2-40B4-BE49-F238E27FC236}">
              <a16:creationId xmlns:a16="http://schemas.microsoft.com/office/drawing/2014/main" id="{98DDEE1D-94EA-4E79-AADE-B2ADAFE6EFCC}"/>
            </a:ext>
          </a:extLst>
        </xdr:cNvPr>
        <xdr:cNvCxnSpPr/>
      </xdr:nvCxnSpPr>
      <xdr:spPr>
        <a:xfrm>
          <a:off x="11282680" y="13836015"/>
          <a:ext cx="78994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48260</xdr:rowOff>
    </xdr:from>
    <xdr:ext cx="405130" cy="259080"/>
    <xdr:sp macro="" textlink="">
      <xdr:nvSpPr>
        <xdr:cNvPr id="773" name="n_1aveValue【消防施設】&#10;有形固定資産減価償却率">
          <a:extLst>
            <a:ext uri="{FF2B5EF4-FFF2-40B4-BE49-F238E27FC236}">
              <a16:creationId xmlns:a16="http://schemas.microsoft.com/office/drawing/2014/main" id="{800705AF-9325-4706-8A48-0FAF27047607}"/>
            </a:ext>
          </a:extLst>
        </xdr:cNvPr>
        <xdr:cNvSpPr txBox="1"/>
      </xdr:nvSpPr>
      <xdr:spPr>
        <a:xfrm>
          <a:off x="13437235" y="13459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4445</xdr:rowOff>
    </xdr:from>
    <xdr:ext cx="403225" cy="259080"/>
    <xdr:sp macro="" textlink="">
      <xdr:nvSpPr>
        <xdr:cNvPr id="774" name="n_2aveValue【消防施設】&#10;有形固定資産減価償却率">
          <a:extLst>
            <a:ext uri="{FF2B5EF4-FFF2-40B4-BE49-F238E27FC236}">
              <a16:creationId xmlns:a16="http://schemas.microsoft.com/office/drawing/2014/main" id="{F602B368-F2C2-4786-90DE-F72DB35C777B}"/>
            </a:ext>
          </a:extLst>
        </xdr:cNvPr>
        <xdr:cNvSpPr txBox="1"/>
      </xdr:nvSpPr>
      <xdr:spPr>
        <a:xfrm>
          <a:off x="12675235" y="134156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10160</xdr:rowOff>
    </xdr:from>
    <xdr:ext cx="403225" cy="259080"/>
    <xdr:sp macro="" textlink="">
      <xdr:nvSpPr>
        <xdr:cNvPr id="775" name="n_3aveValue【消防施設】&#10;有形固定資産減価償却率">
          <a:extLst>
            <a:ext uri="{FF2B5EF4-FFF2-40B4-BE49-F238E27FC236}">
              <a16:creationId xmlns:a16="http://schemas.microsoft.com/office/drawing/2014/main" id="{34B7C54C-8912-4662-9FB0-A7B8CB9B01BF}"/>
            </a:ext>
          </a:extLst>
        </xdr:cNvPr>
        <xdr:cNvSpPr txBox="1"/>
      </xdr:nvSpPr>
      <xdr:spPr>
        <a:xfrm>
          <a:off x="11900535" y="13421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31115</xdr:rowOff>
    </xdr:from>
    <xdr:ext cx="403225" cy="257175"/>
    <xdr:sp macro="" textlink="">
      <xdr:nvSpPr>
        <xdr:cNvPr id="776" name="n_4aveValue【消防施設】&#10;有形固定資産減価償却率">
          <a:extLst>
            <a:ext uri="{FF2B5EF4-FFF2-40B4-BE49-F238E27FC236}">
              <a16:creationId xmlns:a16="http://schemas.microsoft.com/office/drawing/2014/main" id="{1DC108BC-354B-49B3-AE92-3D5F989B5E09}"/>
            </a:ext>
          </a:extLst>
        </xdr:cNvPr>
        <xdr:cNvSpPr txBox="1"/>
      </xdr:nvSpPr>
      <xdr:spPr>
        <a:xfrm>
          <a:off x="11102975" y="134423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9525</xdr:rowOff>
    </xdr:from>
    <xdr:ext cx="405130" cy="257175"/>
    <xdr:sp macro="" textlink="">
      <xdr:nvSpPr>
        <xdr:cNvPr id="777" name="n_1mainValue【消防施設】&#10;有形固定資産減価償却率">
          <a:extLst>
            <a:ext uri="{FF2B5EF4-FFF2-40B4-BE49-F238E27FC236}">
              <a16:creationId xmlns:a16="http://schemas.microsoft.com/office/drawing/2014/main" id="{55C2557E-F475-405A-9360-42B9D15DC1BA}"/>
            </a:ext>
          </a:extLst>
        </xdr:cNvPr>
        <xdr:cNvSpPr txBox="1"/>
      </xdr:nvSpPr>
      <xdr:spPr>
        <a:xfrm>
          <a:off x="13437235" y="139236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82</xdr:row>
      <xdr:rowOff>144780</xdr:rowOff>
    </xdr:from>
    <xdr:ext cx="403225" cy="257175"/>
    <xdr:sp macro="" textlink="">
      <xdr:nvSpPr>
        <xdr:cNvPr id="778" name="n_2mainValue【消防施設】&#10;有形固定資産減価償却率">
          <a:extLst>
            <a:ext uri="{FF2B5EF4-FFF2-40B4-BE49-F238E27FC236}">
              <a16:creationId xmlns:a16="http://schemas.microsoft.com/office/drawing/2014/main" id="{7AD2A3D1-6596-4CCE-8634-45A4952C62D1}"/>
            </a:ext>
          </a:extLst>
        </xdr:cNvPr>
        <xdr:cNvSpPr txBox="1"/>
      </xdr:nvSpPr>
      <xdr:spPr>
        <a:xfrm>
          <a:off x="12675235" y="138912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82</xdr:row>
      <xdr:rowOff>158115</xdr:rowOff>
    </xdr:from>
    <xdr:ext cx="403225" cy="257175"/>
    <xdr:sp macro="" textlink="">
      <xdr:nvSpPr>
        <xdr:cNvPr id="779" name="n_3mainValue【消防施設】&#10;有形固定資産減価償却率">
          <a:extLst>
            <a:ext uri="{FF2B5EF4-FFF2-40B4-BE49-F238E27FC236}">
              <a16:creationId xmlns:a16="http://schemas.microsoft.com/office/drawing/2014/main" id="{4940EA8C-0B05-4839-A77D-3439D9C970AF}"/>
            </a:ext>
          </a:extLst>
        </xdr:cNvPr>
        <xdr:cNvSpPr txBox="1"/>
      </xdr:nvSpPr>
      <xdr:spPr>
        <a:xfrm>
          <a:off x="11900535" y="139045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82</xdr:row>
      <xdr:rowOff>132080</xdr:rowOff>
    </xdr:from>
    <xdr:ext cx="403225" cy="257175"/>
    <xdr:sp macro="" textlink="">
      <xdr:nvSpPr>
        <xdr:cNvPr id="780" name="n_4mainValue【消防施設】&#10;有形固定資産減価償却率">
          <a:extLst>
            <a:ext uri="{FF2B5EF4-FFF2-40B4-BE49-F238E27FC236}">
              <a16:creationId xmlns:a16="http://schemas.microsoft.com/office/drawing/2014/main" id="{A8CC5BE4-C8C3-48B5-B8E1-E903F8A88CBD}"/>
            </a:ext>
          </a:extLst>
        </xdr:cNvPr>
        <xdr:cNvSpPr txBox="1"/>
      </xdr:nvSpPr>
      <xdr:spPr>
        <a:xfrm>
          <a:off x="11102975" y="138785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6287644F-1E62-48C3-9CB0-CE437D55F80A}"/>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6B8438A1-3DFE-45A3-9B30-AC163337E12C}"/>
            </a:ext>
          </a:extLst>
        </xdr:cNvPr>
        <xdr:cNvSpPr/>
      </xdr:nvSpPr>
      <xdr:spPr>
        <a:xfrm>
          <a:off x="1622044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A6E9EFDB-175B-4476-A2D4-7E5204555BDA}"/>
            </a:ext>
          </a:extLst>
        </xdr:cNvPr>
        <xdr:cNvSpPr/>
      </xdr:nvSpPr>
      <xdr:spPr>
        <a:xfrm>
          <a:off x="1622044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ED4CA833-1382-4614-B1A0-DFB65AE46441}"/>
            </a:ext>
          </a:extLst>
        </xdr:cNvPr>
        <xdr:cNvSpPr/>
      </xdr:nvSpPr>
      <xdr:spPr>
        <a:xfrm>
          <a:off x="1709928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1C93BF3F-123A-4F91-9CB3-FAA6FD35604F}"/>
            </a:ext>
          </a:extLst>
        </xdr:cNvPr>
        <xdr:cNvSpPr/>
      </xdr:nvSpPr>
      <xdr:spPr>
        <a:xfrm>
          <a:off x="1709928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543BD1E1-3377-4AA7-9171-C53F7EF70464}"/>
            </a:ext>
          </a:extLst>
        </xdr:cNvPr>
        <xdr:cNvSpPr/>
      </xdr:nvSpPr>
      <xdr:spPr>
        <a:xfrm>
          <a:off x="18105120" y="1219708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2D0651EF-BAE2-4159-9DD5-ECB934975A7F}"/>
            </a:ext>
          </a:extLst>
        </xdr:cNvPr>
        <xdr:cNvSpPr/>
      </xdr:nvSpPr>
      <xdr:spPr>
        <a:xfrm>
          <a:off x="18105120" y="1239647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5F054B80-DBF3-4603-9B81-ADCA28FED90F}"/>
            </a:ext>
          </a:extLst>
        </xdr:cNvPr>
        <xdr:cNvSpPr/>
      </xdr:nvSpPr>
      <xdr:spPr>
        <a:xfrm>
          <a:off x="16093440" y="12668250"/>
          <a:ext cx="417576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789" name="テキスト ボックス 788">
          <a:extLst>
            <a:ext uri="{FF2B5EF4-FFF2-40B4-BE49-F238E27FC236}">
              <a16:creationId xmlns:a16="http://schemas.microsoft.com/office/drawing/2014/main" id="{B4280B3A-4CC4-4EF1-9DD2-0B7CA6AFD9CE}"/>
            </a:ext>
          </a:extLst>
        </xdr:cNvPr>
        <xdr:cNvSpPr txBox="1"/>
      </xdr:nvSpPr>
      <xdr:spPr>
        <a:xfrm>
          <a:off x="16078200" y="1248156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FEEEC876-6B1C-44DC-A321-AAB6B5D3F283}"/>
            </a:ext>
          </a:extLst>
        </xdr:cNvPr>
        <xdr:cNvCxnSpPr/>
      </xdr:nvCxnSpPr>
      <xdr:spPr>
        <a:xfrm>
          <a:off x="16093440" y="1490472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791" name="直線コネクタ 790">
          <a:extLst>
            <a:ext uri="{FF2B5EF4-FFF2-40B4-BE49-F238E27FC236}">
              <a16:creationId xmlns:a16="http://schemas.microsoft.com/office/drawing/2014/main" id="{86234F79-4A31-4DBB-A57D-9A0E44C00FF3}"/>
            </a:ext>
          </a:extLst>
        </xdr:cNvPr>
        <xdr:cNvCxnSpPr/>
      </xdr:nvCxnSpPr>
      <xdr:spPr>
        <a:xfrm>
          <a:off x="16093440" y="1458595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5455" cy="259080"/>
    <xdr:sp macro="" textlink="">
      <xdr:nvSpPr>
        <xdr:cNvPr id="792" name="テキスト ボックス 791">
          <a:extLst>
            <a:ext uri="{FF2B5EF4-FFF2-40B4-BE49-F238E27FC236}">
              <a16:creationId xmlns:a16="http://schemas.microsoft.com/office/drawing/2014/main" id="{B0D1C355-3519-4E8C-9BBC-3A142BA0303D}"/>
            </a:ext>
          </a:extLst>
        </xdr:cNvPr>
        <xdr:cNvSpPr txBox="1"/>
      </xdr:nvSpPr>
      <xdr:spPr>
        <a:xfrm>
          <a:off x="15694660" y="144437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793" name="直線コネクタ 792">
          <a:extLst>
            <a:ext uri="{FF2B5EF4-FFF2-40B4-BE49-F238E27FC236}">
              <a16:creationId xmlns:a16="http://schemas.microsoft.com/office/drawing/2014/main" id="{2E79B54E-1725-46C3-9BF6-629710484865}"/>
            </a:ext>
          </a:extLst>
        </xdr:cNvPr>
        <xdr:cNvCxnSpPr/>
      </xdr:nvCxnSpPr>
      <xdr:spPr>
        <a:xfrm>
          <a:off x="16093440" y="1426273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5455" cy="257175"/>
    <xdr:sp macro="" textlink="">
      <xdr:nvSpPr>
        <xdr:cNvPr id="794" name="テキスト ボックス 793">
          <a:extLst>
            <a:ext uri="{FF2B5EF4-FFF2-40B4-BE49-F238E27FC236}">
              <a16:creationId xmlns:a16="http://schemas.microsoft.com/office/drawing/2014/main" id="{6B3870E3-656C-4E45-9ACD-C48A7313C237}"/>
            </a:ext>
          </a:extLst>
        </xdr:cNvPr>
        <xdr:cNvSpPr txBox="1"/>
      </xdr:nvSpPr>
      <xdr:spPr>
        <a:xfrm>
          <a:off x="15694660" y="1412430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795" name="直線コネクタ 794">
          <a:extLst>
            <a:ext uri="{FF2B5EF4-FFF2-40B4-BE49-F238E27FC236}">
              <a16:creationId xmlns:a16="http://schemas.microsoft.com/office/drawing/2014/main" id="{95787784-E698-4419-A9BD-A5BC930244E7}"/>
            </a:ext>
          </a:extLst>
        </xdr:cNvPr>
        <xdr:cNvCxnSpPr/>
      </xdr:nvCxnSpPr>
      <xdr:spPr>
        <a:xfrm>
          <a:off x="16093440" y="1394396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5455" cy="259080"/>
    <xdr:sp macro="" textlink="">
      <xdr:nvSpPr>
        <xdr:cNvPr id="796" name="テキスト ボックス 795">
          <a:extLst>
            <a:ext uri="{FF2B5EF4-FFF2-40B4-BE49-F238E27FC236}">
              <a16:creationId xmlns:a16="http://schemas.microsoft.com/office/drawing/2014/main" id="{25E87A57-CC5F-4874-849D-154C7EEA21D2}"/>
            </a:ext>
          </a:extLst>
        </xdr:cNvPr>
        <xdr:cNvSpPr txBox="1"/>
      </xdr:nvSpPr>
      <xdr:spPr>
        <a:xfrm>
          <a:off x="15694660" y="138055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797" name="直線コネクタ 796">
          <a:extLst>
            <a:ext uri="{FF2B5EF4-FFF2-40B4-BE49-F238E27FC236}">
              <a16:creationId xmlns:a16="http://schemas.microsoft.com/office/drawing/2014/main" id="{58A2196C-479D-4A2C-8A9A-C3644109670C}"/>
            </a:ext>
          </a:extLst>
        </xdr:cNvPr>
        <xdr:cNvCxnSpPr/>
      </xdr:nvCxnSpPr>
      <xdr:spPr>
        <a:xfrm>
          <a:off x="16093440" y="1362519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5455" cy="257175"/>
    <xdr:sp macro="" textlink="">
      <xdr:nvSpPr>
        <xdr:cNvPr id="798" name="テキスト ボックス 797">
          <a:extLst>
            <a:ext uri="{FF2B5EF4-FFF2-40B4-BE49-F238E27FC236}">
              <a16:creationId xmlns:a16="http://schemas.microsoft.com/office/drawing/2014/main" id="{38FBA0DD-562C-40F5-8D16-08811C2B65FF}"/>
            </a:ext>
          </a:extLst>
        </xdr:cNvPr>
        <xdr:cNvSpPr txBox="1"/>
      </xdr:nvSpPr>
      <xdr:spPr>
        <a:xfrm>
          <a:off x="15694660" y="1348676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799" name="直線コネクタ 798">
          <a:extLst>
            <a:ext uri="{FF2B5EF4-FFF2-40B4-BE49-F238E27FC236}">
              <a16:creationId xmlns:a16="http://schemas.microsoft.com/office/drawing/2014/main" id="{AF99A265-AC8E-4319-A3FE-FEC2063B4D77}"/>
            </a:ext>
          </a:extLst>
        </xdr:cNvPr>
        <xdr:cNvCxnSpPr/>
      </xdr:nvCxnSpPr>
      <xdr:spPr>
        <a:xfrm>
          <a:off x="16093440" y="1330706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5455" cy="259080"/>
    <xdr:sp macro="" textlink="">
      <xdr:nvSpPr>
        <xdr:cNvPr id="800" name="テキスト ボックス 799">
          <a:extLst>
            <a:ext uri="{FF2B5EF4-FFF2-40B4-BE49-F238E27FC236}">
              <a16:creationId xmlns:a16="http://schemas.microsoft.com/office/drawing/2014/main" id="{F6E3A857-D748-4A39-829C-6687DD31F74C}"/>
            </a:ext>
          </a:extLst>
        </xdr:cNvPr>
        <xdr:cNvSpPr txBox="1"/>
      </xdr:nvSpPr>
      <xdr:spPr>
        <a:xfrm>
          <a:off x="15694660" y="131679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801" name="直線コネクタ 800">
          <a:extLst>
            <a:ext uri="{FF2B5EF4-FFF2-40B4-BE49-F238E27FC236}">
              <a16:creationId xmlns:a16="http://schemas.microsoft.com/office/drawing/2014/main" id="{A1400803-5366-45CD-8F61-C12D706CBF1B}"/>
            </a:ext>
          </a:extLst>
        </xdr:cNvPr>
        <xdr:cNvCxnSpPr/>
      </xdr:nvCxnSpPr>
      <xdr:spPr>
        <a:xfrm>
          <a:off x="16093440" y="1298702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5455" cy="259080"/>
    <xdr:sp macro="" textlink="">
      <xdr:nvSpPr>
        <xdr:cNvPr id="802" name="テキスト ボックス 801">
          <a:extLst>
            <a:ext uri="{FF2B5EF4-FFF2-40B4-BE49-F238E27FC236}">
              <a16:creationId xmlns:a16="http://schemas.microsoft.com/office/drawing/2014/main" id="{D1AC72D7-2EB8-48CE-9D6D-D3756556ACB9}"/>
            </a:ext>
          </a:extLst>
        </xdr:cNvPr>
        <xdr:cNvSpPr txBox="1"/>
      </xdr:nvSpPr>
      <xdr:spPr>
        <a:xfrm>
          <a:off x="15694660" y="128485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1FD75FB0-C0DF-4DDB-B454-7A01DA758E15}"/>
            </a:ext>
          </a:extLst>
        </xdr:cNvPr>
        <xdr:cNvCxnSpPr/>
      </xdr:nvCxnSpPr>
      <xdr:spPr>
        <a:xfrm>
          <a:off x="16093440" y="1266825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804" name="テキスト ボックス 803">
          <a:extLst>
            <a:ext uri="{FF2B5EF4-FFF2-40B4-BE49-F238E27FC236}">
              <a16:creationId xmlns:a16="http://schemas.microsoft.com/office/drawing/2014/main" id="{0EAC6B4A-A276-46B7-83FF-224536569CFE}"/>
            </a:ext>
          </a:extLst>
        </xdr:cNvPr>
        <xdr:cNvSpPr txBox="1"/>
      </xdr:nvSpPr>
      <xdr:spPr>
        <a:xfrm>
          <a:off x="15694660" y="125298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FB33CB73-6379-4628-81A5-9D65E077AE0D}"/>
            </a:ext>
          </a:extLst>
        </xdr:cNvPr>
        <xdr:cNvSpPr/>
      </xdr:nvSpPr>
      <xdr:spPr>
        <a:xfrm>
          <a:off x="16093440" y="12668250"/>
          <a:ext cx="417576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52070</xdr:rowOff>
    </xdr:from>
    <xdr:to>
      <xdr:col>116</xdr:col>
      <xdr:colOff>62865</xdr:colOff>
      <xdr:row>86</xdr:row>
      <xdr:rowOff>158115</xdr:rowOff>
    </xdr:to>
    <xdr:cxnSp macro="">
      <xdr:nvCxnSpPr>
        <xdr:cNvPr id="806" name="直線コネクタ 805">
          <a:extLst>
            <a:ext uri="{FF2B5EF4-FFF2-40B4-BE49-F238E27FC236}">
              <a16:creationId xmlns:a16="http://schemas.microsoft.com/office/drawing/2014/main" id="{B088AC8C-0F3B-4423-941E-8EA89C19FB76}"/>
            </a:ext>
          </a:extLst>
        </xdr:cNvPr>
        <xdr:cNvCxnSpPr/>
      </xdr:nvCxnSpPr>
      <xdr:spPr>
        <a:xfrm flipV="1">
          <a:off x="19509105" y="13127990"/>
          <a:ext cx="0" cy="1447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161925</xdr:rowOff>
    </xdr:from>
    <xdr:ext cx="469900" cy="259080"/>
    <xdr:sp macro="" textlink="">
      <xdr:nvSpPr>
        <xdr:cNvPr id="807" name="【消防施設】&#10;一人当たり面積最小値テキスト">
          <a:extLst>
            <a:ext uri="{FF2B5EF4-FFF2-40B4-BE49-F238E27FC236}">
              <a16:creationId xmlns:a16="http://schemas.microsoft.com/office/drawing/2014/main" id="{50BDAE46-473F-40D8-9FDB-C8BDDF056865}"/>
            </a:ext>
          </a:extLst>
        </xdr:cNvPr>
        <xdr:cNvSpPr txBox="1"/>
      </xdr:nvSpPr>
      <xdr:spPr>
        <a:xfrm>
          <a:off x="19547840" y="14578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158115</xdr:rowOff>
    </xdr:from>
    <xdr:to>
      <xdr:col>116</xdr:col>
      <xdr:colOff>152400</xdr:colOff>
      <xdr:row>86</xdr:row>
      <xdr:rowOff>158115</xdr:rowOff>
    </xdr:to>
    <xdr:cxnSp macro="">
      <xdr:nvCxnSpPr>
        <xdr:cNvPr id="808" name="直線コネクタ 807">
          <a:extLst>
            <a:ext uri="{FF2B5EF4-FFF2-40B4-BE49-F238E27FC236}">
              <a16:creationId xmlns:a16="http://schemas.microsoft.com/office/drawing/2014/main" id="{ADDA0196-2C03-4565-A9EB-D73880BBBF0D}"/>
            </a:ext>
          </a:extLst>
        </xdr:cNvPr>
        <xdr:cNvCxnSpPr/>
      </xdr:nvCxnSpPr>
      <xdr:spPr>
        <a:xfrm>
          <a:off x="19443700" y="1457515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169545</xdr:rowOff>
    </xdr:from>
    <xdr:ext cx="469900" cy="257175"/>
    <xdr:sp macro="" textlink="">
      <xdr:nvSpPr>
        <xdr:cNvPr id="809" name="【消防施設】&#10;一人当たり面積最大値テキスト">
          <a:extLst>
            <a:ext uri="{FF2B5EF4-FFF2-40B4-BE49-F238E27FC236}">
              <a16:creationId xmlns:a16="http://schemas.microsoft.com/office/drawing/2014/main" id="{B0BD66EA-9548-4403-96FE-8E643F7C645E}"/>
            </a:ext>
          </a:extLst>
        </xdr:cNvPr>
        <xdr:cNvSpPr txBox="1"/>
      </xdr:nvSpPr>
      <xdr:spPr>
        <a:xfrm>
          <a:off x="19547840" y="129101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1.368</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52070</xdr:rowOff>
    </xdr:from>
    <xdr:to>
      <xdr:col>116</xdr:col>
      <xdr:colOff>152400</xdr:colOff>
      <xdr:row>78</xdr:row>
      <xdr:rowOff>52070</xdr:rowOff>
    </xdr:to>
    <xdr:cxnSp macro="">
      <xdr:nvCxnSpPr>
        <xdr:cNvPr id="810" name="直線コネクタ 809">
          <a:extLst>
            <a:ext uri="{FF2B5EF4-FFF2-40B4-BE49-F238E27FC236}">
              <a16:creationId xmlns:a16="http://schemas.microsoft.com/office/drawing/2014/main" id="{79CDF735-3F45-4871-9010-FE0991C20473}"/>
            </a:ext>
          </a:extLst>
        </xdr:cNvPr>
        <xdr:cNvCxnSpPr/>
      </xdr:nvCxnSpPr>
      <xdr:spPr>
        <a:xfrm>
          <a:off x="19443700" y="131279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163195</xdr:rowOff>
    </xdr:from>
    <xdr:ext cx="469900" cy="259080"/>
    <xdr:sp macro="" textlink="">
      <xdr:nvSpPr>
        <xdr:cNvPr id="811" name="【消防施設】&#10;一人当たり面積平均値テキスト">
          <a:extLst>
            <a:ext uri="{FF2B5EF4-FFF2-40B4-BE49-F238E27FC236}">
              <a16:creationId xmlns:a16="http://schemas.microsoft.com/office/drawing/2014/main" id="{1EDC083A-0B25-4EDA-B135-C13CAAB8D713}"/>
            </a:ext>
          </a:extLst>
        </xdr:cNvPr>
        <xdr:cNvSpPr txBox="1"/>
      </xdr:nvSpPr>
      <xdr:spPr>
        <a:xfrm>
          <a:off x="19547840" y="142449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140335</xdr:rowOff>
    </xdr:from>
    <xdr:to>
      <xdr:col>116</xdr:col>
      <xdr:colOff>114300</xdr:colOff>
      <xdr:row>86</xdr:row>
      <xdr:rowOff>70485</xdr:rowOff>
    </xdr:to>
    <xdr:sp macro="" textlink="">
      <xdr:nvSpPr>
        <xdr:cNvPr id="812" name="フローチャート: 判断 811">
          <a:extLst>
            <a:ext uri="{FF2B5EF4-FFF2-40B4-BE49-F238E27FC236}">
              <a16:creationId xmlns:a16="http://schemas.microsoft.com/office/drawing/2014/main" id="{233C4996-CA16-44DE-9F1C-2B7A69A7DE35}"/>
            </a:ext>
          </a:extLst>
        </xdr:cNvPr>
        <xdr:cNvSpPr/>
      </xdr:nvSpPr>
      <xdr:spPr>
        <a:xfrm>
          <a:off x="19458940" y="143897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161925</xdr:rowOff>
    </xdr:from>
    <xdr:to>
      <xdr:col>112</xdr:col>
      <xdr:colOff>38100</xdr:colOff>
      <xdr:row>86</xdr:row>
      <xdr:rowOff>92075</xdr:rowOff>
    </xdr:to>
    <xdr:sp macro="" textlink="">
      <xdr:nvSpPr>
        <xdr:cNvPr id="813" name="フローチャート: 判断 812">
          <a:extLst>
            <a:ext uri="{FF2B5EF4-FFF2-40B4-BE49-F238E27FC236}">
              <a16:creationId xmlns:a16="http://schemas.microsoft.com/office/drawing/2014/main" id="{A34ADD2D-1BBB-4117-AAF0-23B1289363CC}"/>
            </a:ext>
          </a:extLst>
        </xdr:cNvPr>
        <xdr:cNvSpPr/>
      </xdr:nvSpPr>
      <xdr:spPr>
        <a:xfrm>
          <a:off x="18735040" y="144113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163195</xdr:rowOff>
    </xdr:from>
    <xdr:to>
      <xdr:col>107</xdr:col>
      <xdr:colOff>101600</xdr:colOff>
      <xdr:row>86</xdr:row>
      <xdr:rowOff>93345</xdr:rowOff>
    </xdr:to>
    <xdr:sp macro="" textlink="">
      <xdr:nvSpPr>
        <xdr:cNvPr id="814" name="フローチャート: 判断 813">
          <a:extLst>
            <a:ext uri="{FF2B5EF4-FFF2-40B4-BE49-F238E27FC236}">
              <a16:creationId xmlns:a16="http://schemas.microsoft.com/office/drawing/2014/main" id="{CEDC7D96-800B-49CF-8A61-259D461F79C2}"/>
            </a:ext>
          </a:extLst>
        </xdr:cNvPr>
        <xdr:cNvSpPr/>
      </xdr:nvSpPr>
      <xdr:spPr>
        <a:xfrm>
          <a:off x="17937480" y="14412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160655</xdr:rowOff>
    </xdr:from>
    <xdr:to>
      <xdr:col>102</xdr:col>
      <xdr:colOff>165100</xdr:colOff>
      <xdr:row>86</xdr:row>
      <xdr:rowOff>90805</xdr:rowOff>
    </xdr:to>
    <xdr:sp macro="" textlink="">
      <xdr:nvSpPr>
        <xdr:cNvPr id="815" name="フローチャート: 判断 814">
          <a:extLst>
            <a:ext uri="{FF2B5EF4-FFF2-40B4-BE49-F238E27FC236}">
              <a16:creationId xmlns:a16="http://schemas.microsoft.com/office/drawing/2014/main" id="{9674F181-4C04-416D-9CF0-D508EE417E37}"/>
            </a:ext>
          </a:extLst>
        </xdr:cNvPr>
        <xdr:cNvSpPr/>
      </xdr:nvSpPr>
      <xdr:spPr>
        <a:xfrm>
          <a:off x="17162780" y="14410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3810</xdr:rowOff>
    </xdr:from>
    <xdr:to>
      <xdr:col>98</xdr:col>
      <xdr:colOff>38100</xdr:colOff>
      <xdr:row>86</xdr:row>
      <xdr:rowOff>105410</xdr:rowOff>
    </xdr:to>
    <xdr:sp macro="" textlink="">
      <xdr:nvSpPr>
        <xdr:cNvPr id="816" name="フローチャート: 判断 815">
          <a:extLst>
            <a:ext uri="{FF2B5EF4-FFF2-40B4-BE49-F238E27FC236}">
              <a16:creationId xmlns:a16="http://schemas.microsoft.com/office/drawing/2014/main" id="{9993AD1C-B079-447C-8470-A900989D830F}"/>
            </a:ext>
          </a:extLst>
        </xdr:cNvPr>
        <xdr:cNvSpPr/>
      </xdr:nvSpPr>
      <xdr:spPr>
        <a:xfrm>
          <a:off x="16388080" y="144208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17" name="テキスト ボックス 816">
          <a:extLst>
            <a:ext uri="{FF2B5EF4-FFF2-40B4-BE49-F238E27FC236}">
              <a16:creationId xmlns:a16="http://schemas.microsoft.com/office/drawing/2014/main" id="{281373BF-D438-4E24-B7A1-7AFC6563D778}"/>
            </a:ext>
          </a:extLst>
        </xdr:cNvPr>
        <xdr:cNvSpPr txBox="1"/>
      </xdr:nvSpPr>
      <xdr:spPr>
        <a:xfrm>
          <a:off x="1934210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18" name="テキスト ボックス 817">
          <a:extLst>
            <a:ext uri="{FF2B5EF4-FFF2-40B4-BE49-F238E27FC236}">
              <a16:creationId xmlns:a16="http://schemas.microsoft.com/office/drawing/2014/main" id="{98028AB7-439C-41CF-AF06-50FC749B21F6}"/>
            </a:ext>
          </a:extLst>
        </xdr:cNvPr>
        <xdr:cNvSpPr txBox="1"/>
      </xdr:nvSpPr>
      <xdr:spPr>
        <a:xfrm>
          <a:off x="1861058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19" name="テキスト ボックス 818">
          <a:extLst>
            <a:ext uri="{FF2B5EF4-FFF2-40B4-BE49-F238E27FC236}">
              <a16:creationId xmlns:a16="http://schemas.microsoft.com/office/drawing/2014/main" id="{F2707765-4344-4E7B-9E4E-FF41D9133F61}"/>
            </a:ext>
          </a:extLst>
        </xdr:cNvPr>
        <xdr:cNvSpPr txBox="1"/>
      </xdr:nvSpPr>
      <xdr:spPr>
        <a:xfrm>
          <a:off x="1782064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20" name="テキスト ボックス 819">
          <a:extLst>
            <a:ext uri="{FF2B5EF4-FFF2-40B4-BE49-F238E27FC236}">
              <a16:creationId xmlns:a16="http://schemas.microsoft.com/office/drawing/2014/main" id="{2D4AA16E-FBB3-4DFA-90FE-FF5E85ADDE41}"/>
            </a:ext>
          </a:extLst>
        </xdr:cNvPr>
        <xdr:cNvSpPr txBox="1"/>
      </xdr:nvSpPr>
      <xdr:spPr>
        <a:xfrm>
          <a:off x="1704594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21" name="テキスト ボックス 820">
          <a:extLst>
            <a:ext uri="{FF2B5EF4-FFF2-40B4-BE49-F238E27FC236}">
              <a16:creationId xmlns:a16="http://schemas.microsoft.com/office/drawing/2014/main" id="{0C8E9E4F-E7D5-4CFD-87DF-CEECBEC60273}"/>
            </a:ext>
          </a:extLst>
        </xdr:cNvPr>
        <xdr:cNvSpPr txBox="1"/>
      </xdr:nvSpPr>
      <xdr:spPr>
        <a:xfrm>
          <a:off x="16263620" y="1490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86</xdr:row>
      <xdr:rowOff>59055</xdr:rowOff>
    </xdr:from>
    <xdr:to>
      <xdr:col>116</xdr:col>
      <xdr:colOff>114300</xdr:colOff>
      <xdr:row>86</xdr:row>
      <xdr:rowOff>160655</xdr:rowOff>
    </xdr:to>
    <xdr:sp macro="" textlink="">
      <xdr:nvSpPr>
        <xdr:cNvPr id="822" name="楕円 821">
          <a:extLst>
            <a:ext uri="{FF2B5EF4-FFF2-40B4-BE49-F238E27FC236}">
              <a16:creationId xmlns:a16="http://schemas.microsoft.com/office/drawing/2014/main" id="{07D50074-20FB-4B28-8D47-CCBC1EE9E4B6}"/>
            </a:ext>
          </a:extLst>
        </xdr:cNvPr>
        <xdr:cNvSpPr/>
      </xdr:nvSpPr>
      <xdr:spPr>
        <a:xfrm>
          <a:off x="19458940" y="1447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145415</xdr:rowOff>
    </xdr:from>
    <xdr:ext cx="469900" cy="257175"/>
    <xdr:sp macro="" textlink="">
      <xdr:nvSpPr>
        <xdr:cNvPr id="823" name="【消防施設】&#10;一人当たり面積該当値テキスト">
          <a:extLst>
            <a:ext uri="{FF2B5EF4-FFF2-40B4-BE49-F238E27FC236}">
              <a16:creationId xmlns:a16="http://schemas.microsoft.com/office/drawing/2014/main" id="{B9F55D69-54AE-4F56-8882-4C294D995AC7}"/>
            </a:ext>
          </a:extLst>
        </xdr:cNvPr>
        <xdr:cNvSpPr txBox="1"/>
      </xdr:nvSpPr>
      <xdr:spPr>
        <a:xfrm>
          <a:off x="19547840" y="143948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86</xdr:row>
      <xdr:rowOff>59055</xdr:rowOff>
    </xdr:from>
    <xdr:to>
      <xdr:col>112</xdr:col>
      <xdr:colOff>38100</xdr:colOff>
      <xdr:row>86</xdr:row>
      <xdr:rowOff>160655</xdr:rowOff>
    </xdr:to>
    <xdr:sp macro="" textlink="">
      <xdr:nvSpPr>
        <xdr:cNvPr id="824" name="楕円 823">
          <a:extLst>
            <a:ext uri="{FF2B5EF4-FFF2-40B4-BE49-F238E27FC236}">
              <a16:creationId xmlns:a16="http://schemas.microsoft.com/office/drawing/2014/main" id="{0E9F716D-47E9-4E08-A666-B8FD56168CFA}"/>
            </a:ext>
          </a:extLst>
        </xdr:cNvPr>
        <xdr:cNvSpPr/>
      </xdr:nvSpPr>
      <xdr:spPr>
        <a:xfrm>
          <a:off x="18735040" y="144760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109855</xdr:rowOff>
    </xdr:from>
    <xdr:to>
      <xdr:col>116</xdr:col>
      <xdr:colOff>63500</xdr:colOff>
      <xdr:row>86</xdr:row>
      <xdr:rowOff>109855</xdr:rowOff>
    </xdr:to>
    <xdr:cxnSp macro="">
      <xdr:nvCxnSpPr>
        <xdr:cNvPr id="825" name="直線コネクタ 824">
          <a:extLst>
            <a:ext uri="{FF2B5EF4-FFF2-40B4-BE49-F238E27FC236}">
              <a16:creationId xmlns:a16="http://schemas.microsoft.com/office/drawing/2014/main" id="{7D4254CE-DE1E-40B5-B0DF-6B80946CE3D8}"/>
            </a:ext>
          </a:extLst>
        </xdr:cNvPr>
        <xdr:cNvCxnSpPr/>
      </xdr:nvCxnSpPr>
      <xdr:spPr>
        <a:xfrm>
          <a:off x="18778220" y="14526895"/>
          <a:ext cx="7315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60325</xdr:rowOff>
    </xdr:from>
    <xdr:to>
      <xdr:col>107</xdr:col>
      <xdr:colOff>101600</xdr:colOff>
      <xdr:row>86</xdr:row>
      <xdr:rowOff>161925</xdr:rowOff>
    </xdr:to>
    <xdr:sp macro="" textlink="">
      <xdr:nvSpPr>
        <xdr:cNvPr id="826" name="楕円 825">
          <a:extLst>
            <a:ext uri="{FF2B5EF4-FFF2-40B4-BE49-F238E27FC236}">
              <a16:creationId xmlns:a16="http://schemas.microsoft.com/office/drawing/2014/main" id="{5A08918C-369E-4ECD-BEEC-4186D6D4F758}"/>
            </a:ext>
          </a:extLst>
        </xdr:cNvPr>
        <xdr:cNvSpPr/>
      </xdr:nvSpPr>
      <xdr:spPr>
        <a:xfrm>
          <a:off x="17937480" y="1447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109855</xdr:rowOff>
    </xdr:from>
    <xdr:to>
      <xdr:col>111</xdr:col>
      <xdr:colOff>177800</xdr:colOff>
      <xdr:row>86</xdr:row>
      <xdr:rowOff>111125</xdr:rowOff>
    </xdr:to>
    <xdr:cxnSp macro="">
      <xdr:nvCxnSpPr>
        <xdr:cNvPr id="827" name="直線コネクタ 826">
          <a:extLst>
            <a:ext uri="{FF2B5EF4-FFF2-40B4-BE49-F238E27FC236}">
              <a16:creationId xmlns:a16="http://schemas.microsoft.com/office/drawing/2014/main" id="{F9400E44-4135-48E8-89C1-FE2C9EB86BA9}"/>
            </a:ext>
          </a:extLst>
        </xdr:cNvPr>
        <xdr:cNvCxnSpPr/>
      </xdr:nvCxnSpPr>
      <xdr:spPr>
        <a:xfrm flipV="1">
          <a:off x="17988280" y="14526895"/>
          <a:ext cx="78994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60325</xdr:rowOff>
    </xdr:from>
    <xdr:to>
      <xdr:col>102</xdr:col>
      <xdr:colOff>165100</xdr:colOff>
      <xdr:row>86</xdr:row>
      <xdr:rowOff>161925</xdr:rowOff>
    </xdr:to>
    <xdr:sp macro="" textlink="">
      <xdr:nvSpPr>
        <xdr:cNvPr id="828" name="楕円 827">
          <a:extLst>
            <a:ext uri="{FF2B5EF4-FFF2-40B4-BE49-F238E27FC236}">
              <a16:creationId xmlns:a16="http://schemas.microsoft.com/office/drawing/2014/main" id="{5E7EEE1F-0D2E-460E-82AB-9233A31EF8EF}"/>
            </a:ext>
          </a:extLst>
        </xdr:cNvPr>
        <xdr:cNvSpPr/>
      </xdr:nvSpPr>
      <xdr:spPr>
        <a:xfrm>
          <a:off x="17162780" y="1447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111125</xdr:rowOff>
    </xdr:from>
    <xdr:to>
      <xdr:col>107</xdr:col>
      <xdr:colOff>50800</xdr:colOff>
      <xdr:row>86</xdr:row>
      <xdr:rowOff>111125</xdr:rowOff>
    </xdr:to>
    <xdr:cxnSp macro="">
      <xdr:nvCxnSpPr>
        <xdr:cNvPr id="829" name="直線コネクタ 828">
          <a:extLst>
            <a:ext uri="{FF2B5EF4-FFF2-40B4-BE49-F238E27FC236}">
              <a16:creationId xmlns:a16="http://schemas.microsoft.com/office/drawing/2014/main" id="{1228D0C8-DD13-4C1F-8998-50A456577386}"/>
            </a:ext>
          </a:extLst>
        </xdr:cNvPr>
        <xdr:cNvCxnSpPr/>
      </xdr:nvCxnSpPr>
      <xdr:spPr>
        <a:xfrm>
          <a:off x="17213580" y="14528165"/>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60325</xdr:rowOff>
    </xdr:from>
    <xdr:to>
      <xdr:col>98</xdr:col>
      <xdr:colOff>38100</xdr:colOff>
      <xdr:row>86</xdr:row>
      <xdr:rowOff>161925</xdr:rowOff>
    </xdr:to>
    <xdr:sp macro="" textlink="">
      <xdr:nvSpPr>
        <xdr:cNvPr id="830" name="楕円 829">
          <a:extLst>
            <a:ext uri="{FF2B5EF4-FFF2-40B4-BE49-F238E27FC236}">
              <a16:creationId xmlns:a16="http://schemas.microsoft.com/office/drawing/2014/main" id="{1E9D659A-7066-4A4C-9BDE-7444D2FAB729}"/>
            </a:ext>
          </a:extLst>
        </xdr:cNvPr>
        <xdr:cNvSpPr/>
      </xdr:nvSpPr>
      <xdr:spPr>
        <a:xfrm>
          <a:off x="16388080" y="144773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111125</xdr:rowOff>
    </xdr:from>
    <xdr:to>
      <xdr:col>102</xdr:col>
      <xdr:colOff>114300</xdr:colOff>
      <xdr:row>86</xdr:row>
      <xdr:rowOff>111125</xdr:rowOff>
    </xdr:to>
    <xdr:cxnSp macro="">
      <xdr:nvCxnSpPr>
        <xdr:cNvPr id="831" name="直線コネクタ 830">
          <a:extLst>
            <a:ext uri="{FF2B5EF4-FFF2-40B4-BE49-F238E27FC236}">
              <a16:creationId xmlns:a16="http://schemas.microsoft.com/office/drawing/2014/main" id="{A2BA4384-C593-44BE-8801-6BDB77D29B13}"/>
            </a:ext>
          </a:extLst>
        </xdr:cNvPr>
        <xdr:cNvCxnSpPr/>
      </xdr:nvCxnSpPr>
      <xdr:spPr>
        <a:xfrm>
          <a:off x="16431260" y="14528165"/>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109220</xdr:rowOff>
    </xdr:from>
    <xdr:ext cx="469900" cy="257175"/>
    <xdr:sp macro="" textlink="">
      <xdr:nvSpPr>
        <xdr:cNvPr id="832" name="n_1aveValue【消防施設】&#10;一人当たり面積">
          <a:extLst>
            <a:ext uri="{FF2B5EF4-FFF2-40B4-BE49-F238E27FC236}">
              <a16:creationId xmlns:a16="http://schemas.microsoft.com/office/drawing/2014/main" id="{B05A9226-A79C-4FDC-854A-C292BB95CBAD}"/>
            </a:ext>
          </a:extLst>
        </xdr:cNvPr>
        <xdr:cNvSpPr txBox="1"/>
      </xdr:nvSpPr>
      <xdr:spPr>
        <a:xfrm>
          <a:off x="18561050" y="141909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109855</xdr:rowOff>
    </xdr:from>
    <xdr:ext cx="467995" cy="257175"/>
    <xdr:sp macro="" textlink="">
      <xdr:nvSpPr>
        <xdr:cNvPr id="833" name="n_2aveValue【消防施設】&#10;一人当たり面積">
          <a:extLst>
            <a:ext uri="{FF2B5EF4-FFF2-40B4-BE49-F238E27FC236}">
              <a16:creationId xmlns:a16="http://schemas.microsoft.com/office/drawing/2014/main" id="{3DF1C726-1970-4A44-9C0D-2E012EA123F2}"/>
            </a:ext>
          </a:extLst>
        </xdr:cNvPr>
        <xdr:cNvSpPr txBox="1"/>
      </xdr:nvSpPr>
      <xdr:spPr>
        <a:xfrm>
          <a:off x="17776190" y="141916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107315</xdr:rowOff>
    </xdr:from>
    <xdr:ext cx="467995" cy="259080"/>
    <xdr:sp macro="" textlink="">
      <xdr:nvSpPr>
        <xdr:cNvPr id="834" name="n_3aveValue【消防施設】&#10;一人当たり面積">
          <a:extLst>
            <a:ext uri="{FF2B5EF4-FFF2-40B4-BE49-F238E27FC236}">
              <a16:creationId xmlns:a16="http://schemas.microsoft.com/office/drawing/2014/main" id="{7E3C182A-E007-4356-A244-A2648C12BE77}"/>
            </a:ext>
          </a:extLst>
        </xdr:cNvPr>
        <xdr:cNvSpPr txBox="1"/>
      </xdr:nvSpPr>
      <xdr:spPr>
        <a:xfrm>
          <a:off x="17001490" y="141890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121920</xdr:rowOff>
    </xdr:from>
    <xdr:ext cx="467995" cy="257175"/>
    <xdr:sp macro="" textlink="">
      <xdr:nvSpPr>
        <xdr:cNvPr id="835" name="n_4aveValue【消防施設】&#10;一人当たり面積">
          <a:extLst>
            <a:ext uri="{FF2B5EF4-FFF2-40B4-BE49-F238E27FC236}">
              <a16:creationId xmlns:a16="http://schemas.microsoft.com/office/drawing/2014/main" id="{88A069C1-9504-4B1C-9A9F-458C4B9C9FC3}"/>
            </a:ext>
          </a:extLst>
        </xdr:cNvPr>
        <xdr:cNvSpPr txBox="1"/>
      </xdr:nvSpPr>
      <xdr:spPr>
        <a:xfrm>
          <a:off x="16226790" y="142036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151765</xdr:rowOff>
    </xdr:from>
    <xdr:ext cx="469900" cy="259080"/>
    <xdr:sp macro="" textlink="">
      <xdr:nvSpPr>
        <xdr:cNvPr id="836" name="n_1mainValue【消防施設】&#10;一人当たり面積">
          <a:extLst>
            <a:ext uri="{FF2B5EF4-FFF2-40B4-BE49-F238E27FC236}">
              <a16:creationId xmlns:a16="http://schemas.microsoft.com/office/drawing/2014/main" id="{3DBD168A-2B7A-47FF-8CF0-98654C83BCC3}"/>
            </a:ext>
          </a:extLst>
        </xdr:cNvPr>
        <xdr:cNvSpPr txBox="1"/>
      </xdr:nvSpPr>
      <xdr:spPr>
        <a:xfrm>
          <a:off x="18561050" y="14568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153035</xdr:rowOff>
    </xdr:from>
    <xdr:ext cx="467995" cy="259080"/>
    <xdr:sp macro="" textlink="">
      <xdr:nvSpPr>
        <xdr:cNvPr id="837" name="n_2mainValue【消防施設】&#10;一人当たり面積">
          <a:extLst>
            <a:ext uri="{FF2B5EF4-FFF2-40B4-BE49-F238E27FC236}">
              <a16:creationId xmlns:a16="http://schemas.microsoft.com/office/drawing/2014/main" id="{DB47F6CF-E78A-4081-8AAA-9B2BF258E0FC}"/>
            </a:ext>
          </a:extLst>
        </xdr:cNvPr>
        <xdr:cNvSpPr txBox="1"/>
      </xdr:nvSpPr>
      <xdr:spPr>
        <a:xfrm>
          <a:off x="17776190" y="145700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153035</xdr:rowOff>
    </xdr:from>
    <xdr:ext cx="467995" cy="259080"/>
    <xdr:sp macro="" textlink="">
      <xdr:nvSpPr>
        <xdr:cNvPr id="838" name="n_3mainValue【消防施設】&#10;一人当たり面積">
          <a:extLst>
            <a:ext uri="{FF2B5EF4-FFF2-40B4-BE49-F238E27FC236}">
              <a16:creationId xmlns:a16="http://schemas.microsoft.com/office/drawing/2014/main" id="{6660B255-B9E6-42BA-A65E-5E6769477AA9}"/>
            </a:ext>
          </a:extLst>
        </xdr:cNvPr>
        <xdr:cNvSpPr txBox="1"/>
      </xdr:nvSpPr>
      <xdr:spPr>
        <a:xfrm>
          <a:off x="17001490" y="145700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153035</xdr:rowOff>
    </xdr:from>
    <xdr:ext cx="467995" cy="259080"/>
    <xdr:sp macro="" textlink="">
      <xdr:nvSpPr>
        <xdr:cNvPr id="839" name="n_4mainValue【消防施設】&#10;一人当たり面積">
          <a:extLst>
            <a:ext uri="{FF2B5EF4-FFF2-40B4-BE49-F238E27FC236}">
              <a16:creationId xmlns:a16="http://schemas.microsoft.com/office/drawing/2014/main" id="{8FB46A97-003A-4F9F-87D5-42AF9E0247B1}"/>
            </a:ext>
          </a:extLst>
        </xdr:cNvPr>
        <xdr:cNvSpPr txBox="1"/>
      </xdr:nvSpPr>
      <xdr:spPr>
        <a:xfrm>
          <a:off x="16226790" y="145700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FF5627EA-5F25-4FFC-9F8E-05147E0AE8BB}"/>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4A722BAE-F37F-4465-ACF5-2DF57F065FDD}"/>
            </a:ext>
          </a:extLst>
        </xdr:cNvPr>
        <xdr:cNvSpPr/>
      </xdr:nvSpPr>
      <xdr:spPr>
        <a:xfrm>
          <a:off x="1106424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A50BD26-03EA-4F44-A860-EEA59A0485E7}"/>
            </a:ext>
          </a:extLst>
        </xdr:cNvPr>
        <xdr:cNvSpPr/>
      </xdr:nvSpPr>
      <xdr:spPr>
        <a:xfrm>
          <a:off x="1106424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7DD67562-ABDC-4A32-8D12-1BAD0B3C63DA}"/>
            </a:ext>
          </a:extLst>
        </xdr:cNvPr>
        <xdr:cNvSpPr/>
      </xdr:nvSpPr>
      <xdr:spPr>
        <a:xfrm>
          <a:off x="1196594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F7FF5EFC-B257-4250-96DD-0BEA1D9ED2BD}"/>
            </a:ext>
          </a:extLst>
        </xdr:cNvPr>
        <xdr:cNvSpPr/>
      </xdr:nvSpPr>
      <xdr:spPr>
        <a:xfrm>
          <a:off x="1196594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38776781-E694-4A5E-A1CC-1EF0EADD860C}"/>
            </a:ext>
          </a:extLst>
        </xdr:cNvPr>
        <xdr:cNvSpPr/>
      </xdr:nvSpPr>
      <xdr:spPr>
        <a:xfrm>
          <a:off x="1297178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885945B-03A5-4268-8A2D-3E4A61559548}"/>
            </a:ext>
          </a:extLst>
        </xdr:cNvPr>
        <xdr:cNvSpPr/>
      </xdr:nvSpPr>
      <xdr:spPr>
        <a:xfrm>
          <a:off x="1297178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4242F4AC-70EA-47C1-B75B-164A1317E4BE}"/>
            </a:ext>
          </a:extLst>
        </xdr:cNvPr>
        <xdr:cNvSpPr/>
      </xdr:nvSpPr>
      <xdr:spPr>
        <a:xfrm>
          <a:off x="10960100" y="16394430"/>
          <a:ext cx="415290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848" name="テキスト ボックス 847">
          <a:extLst>
            <a:ext uri="{FF2B5EF4-FFF2-40B4-BE49-F238E27FC236}">
              <a16:creationId xmlns:a16="http://schemas.microsoft.com/office/drawing/2014/main" id="{CDD42F01-CC28-4487-8852-555E26AAB230}"/>
            </a:ext>
          </a:extLst>
        </xdr:cNvPr>
        <xdr:cNvSpPr txBox="1"/>
      </xdr:nvSpPr>
      <xdr:spPr>
        <a:xfrm>
          <a:off x="10922000" y="1620774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A109349A-34D5-4623-B699-DB54C887E51A}"/>
            </a:ext>
          </a:extLst>
        </xdr:cNvPr>
        <xdr:cNvCxnSpPr/>
      </xdr:nvCxnSpPr>
      <xdr:spPr>
        <a:xfrm>
          <a:off x="10960100" y="1862709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850" name="テキスト ボックス 849">
          <a:extLst>
            <a:ext uri="{FF2B5EF4-FFF2-40B4-BE49-F238E27FC236}">
              <a16:creationId xmlns:a16="http://schemas.microsoft.com/office/drawing/2014/main" id="{5DD208D1-88C3-4ED2-97A7-D5CCB34EEFF3}"/>
            </a:ext>
          </a:extLst>
        </xdr:cNvPr>
        <xdr:cNvSpPr txBox="1"/>
      </xdr:nvSpPr>
      <xdr:spPr>
        <a:xfrm>
          <a:off x="10561320" y="184886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51" name="直線コネクタ 850">
          <a:extLst>
            <a:ext uri="{FF2B5EF4-FFF2-40B4-BE49-F238E27FC236}">
              <a16:creationId xmlns:a16="http://schemas.microsoft.com/office/drawing/2014/main" id="{11DE91ED-17D8-4DDC-A462-8DCE733B5FCC}"/>
            </a:ext>
          </a:extLst>
        </xdr:cNvPr>
        <xdr:cNvCxnSpPr/>
      </xdr:nvCxnSpPr>
      <xdr:spPr>
        <a:xfrm>
          <a:off x="10960100" y="1830832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5455" cy="257175"/>
    <xdr:sp macro="" textlink="">
      <xdr:nvSpPr>
        <xdr:cNvPr id="852" name="テキスト ボックス 851">
          <a:extLst>
            <a:ext uri="{FF2B5EF4-FFF2-40B4-BE49-F238E27FC236}">
              <a16:creationId xmlns:a16="http://schemas.microsoft.com/office/drawing/2014/main" id="{A4D45373-ECDA-4539-A415-2311D9183EA3}"/>
            </a:ext>
          </a:extLst>
        </xdr:cNvPr>
        <xdr:cNvSpPr txBox="1"/>
      </xdr:nvSpPr>
      <xdr:spPr>
        <a:xfrm>
          <a:off x="10561320" y="181698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53" name="直線コネクタ 852">
          <a:extLst>
            <a:ext uri="{FF2B5EF4-FFF2-40B4-BE49-F238E27FC236}">
              <a16:creationId xmlns:a16="http://schemas.microsoft.com/office/drawing/2014/main" id="{057BC244-2AF6-4EA1-9E5A-5396E0F9AD7B}"/>
            </a:ext>
          </a:extLst>
        </xdr:cNvPr>
        <xdr:cNvCxnSpPr/>
      </xdr:nvCxnSpPr>
      <xdr:spPr>
        <a:xfrm>
          <a:off x="10960100" y="1798955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54" name="テキスト ボックス 853">
          <a:extLst>
            <a:ext uri="{FF2B5EF4-FFF2-40B4-BE49-F238E27FC236}">
              <a16:creationId xmlns:a16="http://schemas.microsoft.com/office/drawing/2014/main" id="{E7B1307A-F99B-4131-B3C8-2C5A83CEB3A1}"/>
            </a:ext>
          </a:extLst>
        </xdr:cNvPr>
        <xdr:cNvSpPr txBox="1"/>
      </xdr:nvSpPr>
      <xdr:spPr>
        <a:xfrm>
          <a:off x="10602595" y="178504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55" name="直線コネクタ 854">
          <a:extLst>
            <a:ext uri="{FF2B5EF4-FFF2-40B4-BE49-F238E27FC236}">
              <a16:creationId xmlns:a16="http://schemas.microsoft.com/office/drawing/2014/main" id="{8E219607-D7A5-4D7E-A3FD-3C37D7FBD5FF}"/>
            </a:ext>
          </a:extLst>
        </xdr:cNvPr>
        <xdr:cNvCxnSpPr/>
      </xdr:nvCxnSpPr>
      <xdr:spPr>
        <a:xfrm>
          <a:off x="10960100" y="1767014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856" name="テキスト ボックス 855">
          <a:extLst>
            <a:ext uri="{FF2B5EF4-FFF2-40B4-BE49-F238E27FC236}">
              <a16:creationId xmlns:a16="http://schemas.microsoft.com/office/drawing/2014/main" id="{AA6D3012-1AD6-4629-BC1A-1A54248BB39A}"/>
            </a:ext>
          </a:extLst>
        </xdr:cNvPr>
        <xdr:cNvSpPr txBox="1"/>
      </xdr:nvSpPr>
      <xdr:spPr>
        <a:xfrm>
          <a:off x="10602595" y="175323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57" name="直線コネクタ 856">
          <a:extLst>
            <a:ext uri="{FF2B5EF4-FFF2-40B4-BE49-F238E27FC236}">
              <a16:creationId xmlns:a16="http://schemas.microsoft.com/office/drawing/2014/main" id="{801578DF-BF89-453E-8202-59BE6254F632}"/>
            </a:ext>
          </a:extLst>
        </xdr:cNvPr>
        <xdr:cNvCxnSpPr/>
      </xdr:nvCxnSpPr>
      <xdr:spPr>
        <a:xfrm>
          <a:off x="10960100" y="1735137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58" name="テキスト ボックス 857">
          <a:extLst>
            <a:ext uri="{FF2B5EF4-FFF2-40B4-BE49-F238E27FC236}">
              <a16:creationId xmlns:a16="http://schemas.microsoft.com/office/drawing/2014/main" id="{F4677708-79E9-49E6-A722-6B534A5064FD}"/>
            </a:ext>
          </a:extLst>
        </xdr:cNvPr>
        <xdr:cNvSpPr txBox="1"/>
      </xdr:nvSpPr>
      <xdr:spPr>
        <a:xfrm>
          <a:off x="10602595" y="172129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59" name="直線コネクタ 858">
          <a:extLst>
            <a:ext uri="{FF2B5EF4-FFF2-40B4-BE49-F238E27FC236}">
              <a16:creationId xmlns:a16="http://schemas.microsoft.com/office/drawing/2014/main" id="{95B60101-3B0F-490B-8F82-8A611271D048}"/>
            </a:ext>
          </a:extLst>
        </xdr:cNvPr>
        <xdr:cNvCxnSpPr/>
      </xdr:nvCxnSpPr>
      <xdr:spPr>
        <a:xfrm>
          <a:off x="10960100" y="1703260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60" name="テキスト ボックス 859">
          <a:extLst>
            <a:ext uri="{FF2B5EF4-FFF2-40B4-BE49-F238E27FC236}">
              <a16:creationId xmlns:a16="http://schemas.microsoft.com/office/drawing/2014/main" id="{56FAB5E1-5C9C-424F-B142-2ADAD49B6188}"/>
            </a:ext>
          </a:extLst>
        </xdr:cNvPr>
        <xdr:cNvSpPr txBox="1"/>
      </xdr:nvSpPr>
      <xdr:spPr>
        <a:xfrm>
          <a:off x="10602595" y="16894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61" name="直線コネクタ 860">
          <a:extLst>
            <a:ext uri="{FF2B5EF4-FFF2-40B4-BE49-F238E27FC236}">
              <a16:creationId xmlns:a16="http://schemas.microsoft.com/office/drawing/2014/main" id="{B0105967-1A82-4998-935F-6DE785989310}"/>
            </a:ext>
          </a:extLst>
        </xdr:cNvPr>
        <xdr:cNvCxnSpPr/>
      </xdr:nvCxnSpPr>
      <xdr:spPr>
        <a:xfrm>
          <a:off x="10960100" y="1671320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185" cy="257175"/>
    <xdr:sp macro="" textlink="">
      <xdr:nvSpPr>
        <xdr:cNvPr id="862" name="テキスト ボックス 861">
          <a:extLst>
            <a:ext uri="{FF2B5EF4-FFF2-40B4-BE49-F238E27FC236}">
              <a16:creationId xmlns:a16="http://schemas.microsoft.com/office/drawing/2014/main" id="{A4EDC3F1-91B7-4D3B-854E-98423CF7D87A}"/>
            </a:ext>
          </a:extLst>
        </xdr:cNvPr>
        <xdr:cNvSpPr txBox="1"/>
      </xdr:nvSpPr>
      <xdr:spPr>
        <a:xfrm>
          <a:off x="10666730" y="165747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C449C47E-AC9A-4C08-B373-2BF50F83FD8D}"/>
            </a:ext>
          </a:extLst>
        </xdr:cNvPr>
        <xdr:cNvCxnSpPr/>
      </xdr:nvCxnSpPr>
      <xdr:spPr>
        <a:xfrm>
          <a:off x="10960100" y="1639443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75A84B61-E04E-4B92-9423-8DF0190E322F}"/>
            </a:ext>
          </a:extLst>
        </xdr:cNvPr>
        <xdr:cNvSpPr/>
      </xdr:nvSpPr>
      <xdr:spPr>
        <a:xfrm>
          <a:off x="10960100" y="16394430"/>
          <a:ext cx="415290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19050</xdr:rowOff>
    </xdr:from>
    <xdr:to>
      <xdr:col>85</xdr:col>
      <xdr:colOff>126365</xdr:colOff>
      <xdr:row>109</xdr:row>
      <xdr:rowOff>30480</xdr:rowOff>
    </xdr:to>
    <xdr:cxnSp macro="">
      <xdr:nvCxnSpPr>
        <xdr:cNvPr id="865" name="直線コネクタ 864">
          <a:extLst>
            <a:ext uri="{FF2B5EF4-FFF2-40B4-BE49-F238E27FC236}">
              <a16:creationId xmlns:a16="http://schemas.microsoft.com/office/drawing/2014/main" id="{E7134EAA-4E9F-4E6B-846B-F259512D9A47}"/>
            </a:ext>
          </a:extLst>
        </xdr:cNvPr>
        <xdr:cNvCxnSpPr/>
      </xdr:nvCxnSpPr>
      <xdr:spPr>
        <a:xfrm flipV="1">
          <a:off x="14375765" y="1678305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34290</xdr:rowOff>
    </xdr:from>
    <xdr:ext cx="405130" cy="259080"/>
    <xdr:sp macro="" textlink="">
      <xdr:nvSpPr>
        <xdr:cNvPr id="866" name="【庁舎】&#10;有形固定資産減価償却率最小値テキスト">
          <a:extLst>
            <a:ext uri="{FF2B5EF4-FFF2-40B4-BE49-F238E27FC236}">
              <a16:creationId xmlns:a16="http://schemas.microsoft.com/office/drawing/2014/main" id="{CDE9C696-8AE5-440B-980C-AC01F9094699}"/>
            </a:ext>
          </a:extLst>
        </xdr:cNvPr>
        <xdr:cNvSpPr txBox="1"/>
      </xdr:nvSpPr>
      <xdr:spPr>
        <a:xfrm>
          <a:off x="14414500" y="18307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7" name="直線コネクタ 866">
          <a:extLst>
            <a:ext uri="{FF2B5EF4-FFF2-40B4-BE49-F238E27FC236}">
              <a16:creationId xmlns:a16="http://schemas.microsoft.com/office/drawing/2014/main" id="{8B21CFC6-29B9-4A5F-B196-DA110681CD7D}"/>
            </a:ext>
          </a:extLst>
        </xdr:cNvPr>
        <xdr:cNvCxnSpPr/>
      </xdr:nvCxnSpPr>
      <xdr:spPr>
        <a:xfrm>
          <a:off x="14287500" y="1830324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137160</xdr:rowOff>
    </xdr:from>
    <xdr:ext cx="340360" cy="259080"/>
    <xdr:sp macro="" textlink="">
      <xdr:nvSpPr>
        <xdr:cNvPr id="868" name="【庁舎】&#10;有形固定資産減価償却率最大値テキスト">
          <a:extLst>
            <a:ext uri="{FF2B5EF4-FFF2-40B4-BE49-F238E27FC236}">
              <a16:creationId xmlns:a16="http://schemas.microsoft.com/office/drawing/2014/main" id="{FE2A7022-404D-42E6-B72E-CBF27320B169}"/>
            </a:ext>
          </a:extLst>
        </xdr:cNvPr>
        <xdr:cNvSpPr txBox="1"/>
      </xdr:nvSpPr>
      <xdr:spPr>
        <a:xfrm>
          <a:off x="14414500" y="165658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a:extLst>
            <a:ext uri="{FF2B5EF4-FFF2-40B4-BE49-F238E27FC236}">
              <a16:creationId xmlns:a16="http://schemas.microsoft.com/office/drawing/2014/main" id="{FADEADFD-482F-4C29-8243-136934C85960}"/>
            </a:ext>
          </a:extLst>
        </xdr:cNvPr>
        <xdr:cNvCxnSpPr/>
      </xdr:nvCxnSpPr>
      <xdr:spPr>
        <a:xfrm>
          <a:off x="14287500" y="1678305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90805</xdr:rowOff>
    </xdr:from>
    <xdr:ext cx="405130" cy="258445"/>
    <xdr:sp macro="" textlink="">
      <xdr:nvSpPr>
        <xdr:cNvPr id="870" name="【庁舎】&#10;有形固定資産減価償却率平均値テキスト">
          <a:extLst>
            <a:ext uri="{FF2B5EF4-FFF2-40B4-BE49-F238E27FC236}">
              <a16:creationId xmlns:a16="http://schemas.microsoft.com/office/drawing/2014/main" id="{E1780F40-D6E4-4C63-8DE7-C6F1CAC7A9CF}"/>
            </a:ext>
          </a:extLst>
        </xdr:cNvPr>
        <xdr:cNvSpPr txBox="1"/>
      </xdr:nvSpPr>
      <xdr:spPr>
        <a:xfrm>
          <a:off x="14414500" y="1735772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67945</xdr:rowOff>
    </xdr:from>
    <xdr:to>
      <xdr:col>85</xdr:col>
      <xdr:colOff>177800</xdr:colOff>
      <xdr:row>104</xdr:row>
      <xdr:rowOff>169545</xdr:rowOff>
    </xdr:to>
    <xdr:sp macro="" textlink="">
      <xdr:nvSpPr>
        <xdr:cNvPr id="871" name="フローチャート: 判断 870">
          <a:extLst>
            <a:ext uri="{FF2B5EF4-FFF2-40B4-BE49-F238E27FC236}">
              <a16:creationId xmlns:a16="http://schemas.microsoft.com/office/drawing/2014/main" id="{C4D9B81E-44A2-4739-A063-3ADCBCCC8CD8}"/>
            </a:ext>
          </a:extLst>
        </xdr:cNvPr>
        <xdr:cNvSpPr/>
      </xdr:nvSpPr>
      <xdr:spPr>
        <a:xfrm>
          <a:off x="14325600" y="1750250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872" name="フローチャート: 判断 871">
          <a:extLst>
            <a:ext uri="{FF2B5EF4-FFF2-40B4-BE49-F238E27FC236}">
              <a16:creationId xmlns:a16="http://schemas.microsoft.com/office/drawing/2014/main" id="{6D827821-55A9-4C95-A023-EE7D5FE5FCC8}"/>
            </a:ext>
          </a:extLst>
        </xdr:cNvPr>
        <xdr:cNvSpPr/>
      </xdr:nvSpPr>
      <xdr:spPr>
        <a:xfrm>
          <a:off x="13578840" y="1748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873" name="フローチャート: 判断 872">
          <a:extLst>
            <a:ext uri="{FF2B5EF4-FFF2-40B4-BE49-F238E27FC236}">
              <a16:creationId xmlns:a16="http://schemas.microsoft.com/office/drawing/2014/main" id="{C00E4237-EE78-47E0-A497-0EAC9A1582E8}"/>
            </a:ext>
          </a:extLst>
        </xdr:cNvPr>
        <xdr:cNvSpPr/>
      </xdr:nvSpPr>
      <xdr:spPr>
        <a:xfrm>
          <a:off x="12804140" y="176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6350</xdr:rowOff>
    </xdr:from>
    <xdr:to>
      <xdr:col>72</xdr:col>
      <xdr:colOff>38100</xdr:colOff>
      <xdr:row>105</xdr:row>
      <xdr:rowOff>107315</xdr:rowOff>
    </xdr:to>
    <xdr:sp macro="" textlink="">
      <xdr:nvSpPr>
        <xdr:cNvPr id="874" name="フローチャート: 判断 873">
          <a:extLst>
            <a:ext uri="{FF2B5EF4-FFF2-40B4-BE49-F238E27FC236}">
              <a16:creationId xmlns:a16="http://schemas.microsoft.com/office/drawing/2014/main" id="{B8B208F2-0C32-4C86-8BE2-036999A2AD64}"/>
            </a:ext>
          </a:extLst>
        </xdr:cNvPr>
        <xdr:cNvSpPr/>
      </xdr:nvSpPr>
      <xdr:spPr>
        <a:xfrm>
          <a:off x="12029440" y="17608550"/>
          <a:ext cx="7874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40640</xdr:rowOff>
    </xdr:from>
    <xdr:to>
      <xdr:col>67</xdr:col>
      <xdr:colOff>101600</xdr:colOff>
      <xdr:row>105</xdr:row>
      <xdr:rowOff>141605</xdr:rowOff>
    </xdr:to>
    <xdr:sp macro="" textlink="">
      <xdr:nvSpPr>
        <xdr:cNvPr id="875" name="フローチャート: 判断 874">
          <a:extLst>
            <a:ext uri="{FF2B5EF4-FFF2-40B4-BE49-F238E27FC236}">
              <a16:creationId xmlns:a16="http://schemas.microsoft.com/office/drawing/2014/main" id="{C2A0F193-AEB8-4F23-8FB2-DAFEC59D27E9}"/>
            </a:ext>
          </a:extLst>
        </xdr:cNvPr>
        <xdr:cNvSpPr/>
      </xdr:nvSpPr>
      <xdr:spPr>
        <a:xfrm>
          <a:off x="11231880" y="17642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76" name="テキスト ボックス 875">
          <a:extLst>
            <a:ext uri="{FF2B5EF4-FFF2-40B4-BE49-F238E27FC236}">
              <a16:creationId xmlns:a16="http://schemas.microsoft.com/office/drawing/2014/main" id="{9A6764D4-9054-4B32-9A23-8D615A8B3BDE}"/>
            </a:ext>
          </a:extLst>
        </xdr:cNvPr>
        <xdr:cNvSpPr txBox="1"/>
      </xdr:nvSpPr>
      <xdr:spPr>
        <a:xfrm>
          <a:off x="1420876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77" name="テキスト ボックス 876">
          <a:extLst>
            <a:ext uri="{FF2B5EF4-FFF2-40B4-BE49-F238E27FC236}">
              <a16:creationId xmlns:a16="http://schemas.microsoft.com/office/drawing/2014/main" id="{8931B498-B543-4374-8022-6D52861ED4B7}"/>
            </a:ext>
          </a:extLst>
        </xdr:cNvPr>
        <xdr:cNvSpPr txBox="1"/>
      </xdr:nvSpPr>
      <xdr:spPr>
        <a:xfrm>
          <a:off x="1346200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78" name="テキスト ボックス 877">
          <a:extLst>
            <a:ext uri="{FF2B5EF4-FFF2-40B4-BE49-F238E27FC236}">
              <a16:creationId xmlns:a16="http://schemas.microsoft.com/office/drawing/2014/main" id="{A47A2CE6-289A-48C5-AF9A-AB581CE85817}"/>
            </a:ext>
          </a:extLst>
        </xdr:cNvPr>
        <xdr:cNvSpPr txBox="1"/>
      </xdr:nvSpPr>
      <xdr:spPr>
        <a:xfrm>
          <a:off x="1268730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79" name="テキスト ボックス 878">
          <a:extLst>
            <a:ext uri="{FF2B5EF4-FFF2-40B4-BE49-F238E27FC236}">
              <a16:creationId xmlns:a16="http://schemas.microsoft.com/office/drawing/2014/main" id="{81627202-1007-4976-BC2F-07C65BE135D3}"/>
            </a:ext>
          </a:extLst>
        </xdr:cNvPr>
        <xdr:cNvSpPr txBox="1"/>
      </xdr:nvSpPr>
      <xdr:spPr>
        <a:xfrm>
          <a:off x="1190498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80" name="テキスト ボックス 879">
          <a:extLst>
            <a:ext uri="{FF2B5EF4-FFF2-40B4-BE49-F238E27FC236}">
              <a16:creationId xmlns:a16="http://schemas.microsoft.com/office/drawing/2014/main" id="{D7D80925-F6D0-4C50-B63F-13FB3473BD66}"/>
            </a:ext>
          </a:extLst>
        </xdr:cNvPr>
        <xdr:cNvSpPr txBox="1"/>
      </xdr:nvSpPr>
      <xdr:spPr>
        <a:xfrm>
          <a:off x="1111504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6350</xdr:rowOff>
    </xdr:from>
    <xdr:to>
      <xdr:col>85</xdr:col>
      <xdr:colOff>177800</xdr:colOff>
      <xdr:row>105</xdr:row>
      <xdr:rowOff>107315</xdr:rowOff>
    </xdr:to>
    <xdr:sp macro="" textlink="">
      <xdr:nvSpPr>
        <xdr:cNvPr id="881" name="楕円 880">
          <a:extLst>
            <a:ext uri="{FF2B5EF4-FFF2-40B4-BE49-F238E27FC236}">
              <a16:creationId xmlns:a16="http://schemas.microsoft.com/office/drawing/2014/main" id="{39D5F376-E3F8-4F07-B65C-87675FE4F9F2}"/>
            </a:ext>
          </a:extLst>
        </xdr:cNvPr>
        <xdr:cNvSpPr/>
      </xdr:nvSpPr>
      <xdr:spPr>
        <a:xfrm>
          <a:off x="14325600" y="17608550"/>
          <a:ext cx="9398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155575</xdr:rowOff>
    </xdr:from>
    <xdr:ext cx="405130" cy="257175"/>
    <xdr:sp macro="" textlink="">
      <xdr:nvSpPr>
        <xdr:cNvPr id="882" name="【庁舎】&#10;有形固定資産減価償却率該当値テキスト">
          <a:extLst>
            <a:ext uri="{FF2B5EF4-FFF2-40B4-BE49-F238E27FC236}">
              <a16:creationId xmlns:a16="http://schemas.microsoft.com/office/drawing/2014/main" id="{EB1358DD-C52E-4D39-A541-D49ECDE3F006}"/>
            </a:ext>
          </a:extLst>
        </xdr:cNvPr>
        <xdr:cNvSpPr txBox="1"/>
      </xdr:nvSpPr>
      <xdr:spPr>
        <a:xfrm>
          <a:off x="14414500" y="175901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154940</xdr:rowOff>
    </xdr:from>
    <xdr:to>
      <xdr:col>81</xdr:col>
      <xdr:colOff>101600</xdr:colOff>
      <xdr:row>105</xdr:row>
      <xdr:rowOff>84455</xdr:rowOff>
    </xdr:to>
    <xdr:sp macro="" textlink="">
      <xdr:nvSpPr>
        <xdr:cNvPr id="883" name="楕円 882">
          <a:extLst>
            <a:ext uri="{FF2B5EF4-FFF2-40B4-BE49-F238E27FC236}">
              <a16:creationId xmlns:a16="http://schemas.microsoft.com/office/drawing/2014/main" id="{BA2F2B7E-A597-4120-9785-0DCC013C0783}"/>
            </a:ext>
          </a:extLst>
        </xdr:cNvPr>
        <xdr:cNvSpPr/>
      </xdr:nvSpPr>
      <xdr:spPr>
        <a:xfrm>
          <a:off x="13578840" y="1758950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33655</xdr:rowOff>
    </xdr:from>
    <xdr:to>
      <xdr:col>85</xdr:col>
      <xdr:colOff>127000</xdr:colOff>
      <xdr:row>105</xdr:row>
      <xdr:rowOff>56515</xdr:rowOff>
    </xdr:to>
    <xdr:cxnSp macro="">
      <xdr:nvCxnSpPr>
        <xdr:cNvPr id="884" name="直線コネクタ 883">
          <a:extLst>
            <a:ext uri="{FF2B5EF4-FFF2-40B4-BE49-F238E27FC236}">
              <a16:creationId xmlns:a16="http://schemas.microsoft.com/office/drawing/2014/main" id="{D26A5B60-4667-421B-8224-ACC043789CCF}"/>
            </a:ext>
          </a:extLst>
        </xdr:cNvPr>
        <xdr:cNvCxnSpPr/>
      </xdr:nvCxnSpPr>
      <xdr:spPr>
        <a:xfrm>
          <a:off x="13629640" y="17635855"/>
          <a:ext cx="7467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146050</xdr:rowOff>
    </xdr:from>
    <xdr:to>
      <xdr:col>76</xdr:col>
      <xdr:colOff>165100</xdr:colOff>
      <xdr:row>105</xdr:row>
      <xdr:rowOff>76200</xdr:rowOff>
    </xdr:to>
    <xdr:sp macro="" textlink="">
      <xdr:nvSpPr>
        <xdr:cNvPr id="885" name="楕円 884">
          <a:extLst>
            <a:ext uri="{FF2B5EF4-FFF2-40B4-BE49-F238E27FC236}">
              <a16:creationId xmlns:a16="http://schemas.microsoft.com/office/drawing/2014/main" id="{0B64DE9B-A1FA-4780-B5F5-38DE863E517A}"/>
            </a:ext>
          </a:extLst>
        </xdr:cNvPr>
        <xdr:cNvSpPr/>
      </xdr:nvSpPr>
      <xdr:spPr>
        <a:xfrm>
          <a:off x="12804140" y="17580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25400</xdr:rowOff>
    </xdr:from>
    <xdr:to>
      <xdr:col>81</xdr:col>
      <xdr:colOff>50800</xdr:colOff>
      <xdr:row>105</xdr:row>
      <xdr:rowOff>33655</xdr:rowOff>
    </xdr:to>
    <xdr:cxnSp macro="">
      <xdr:nvCxnSpPr>
        <xdr:cNvPr id="886" name="直線コネクタ 885">
          <a:extLst>
            <a:ext uri="{FF2B5EF4-FFF2-40B4-BE49-F238E27FC236}">
              <a16:creationId xmlns:a16="http://schemas.microsoft.com/office/drawing/2014/main" id="{E44ED4A0-97A1-42FC-81D8-D836A500F3EE}"/>
            </a:ext>
          </a:extLst>
        </xdr:cNvPr>
        <xdr:cNvCxnSpPr/>
      </xdr:nvCxnSpPr>
      <xdr:spPr>
        <a:xfrm>
          <a:off x="12854940" y="17627600"/>
          <a:ext cx="7747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130175</xdr:rowOff>
    </xdr:from>
    <xdr:to>
      <xdr:col>72</xdr:col>
      <xdr:colOff>38100</xdr:colOff>
      <xdr:row>105</xdr:row>
      <xdr:rowOff>60325</xdr:rowOff>
    </xdr:to>
    <xdr:sp macro="" textlink="">
      <xdr:nvSpPr>
        <xdr:cNvPr id="887" name="楕円 886">
          <a:extLst>
            <a:ext uri="{FF2B5EF4-FFF2-40B4-BE49-F238E27FC236}">
              <a16:creationId xmlns:a16="http://schemas.microsoft.com/office/drawing/2014/main" id="{A6F84BED-C46F-42A5-96F5-6EC57130B97E}"/>
            </a:ext>
          </a:extLst>
        </xdr:cNvPr>
        <xdr:cNvSpPr/>
      </xdr:nvSpPr>
      <xdr:spPr>
        <a:xfrm>
          <a:off x="12029440" y="175647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9525</xdr:rowOff>
    </xdr:from>
    <xdr:to>
      <xdr:col>76</xdr:col>
      <xdr:colOff>114300</xdr:colOff>
      <xdr:row>105</xdr:row>
      <xdr:rowOff>25400</xdr:rowOff>
    </xdr:to>
    <xdr:cxnSp macro="">
      <xdr:nvCxnSpPr>
        <xdr:cNvPr id="888" name="直線コネクタ 887">
          <a:extLst>
            <a:ext uri="{FF2B5EF4-FFF2-40B4-BE49-F238E27FC236}">
              <a16:creationId xmlns:a16="http://schemas.microsoft.com/office/drawing/2014/main" id="{CE936E1F-9965-4601-B66D-932B99DB50C8}"/>
            </a:ext>
          </a:extLst>
        </xdr:cNvPr>
        <xdr:cNvCxnSpPr/>
      </xdr:nvCxnSpPr>
      <xdr:spPr>
        <a:xfrm>
          <a:off x="12072620" y="17611725"/>
          <a:ext cx="78232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107315</xdr:rowOff>
    </xdr:from>
    <xdr:to>
      <xdr:col>67</xdr:col>
      <xdr:colOff>101600</xdr:colOff>
      <xdr:row>105</xdr:row>
      <xdr:rowOff>37465</xdr:rowOff>
    </xdr:to>
    <xdr:sp macro="" textlink="">
      <xdr:nvSpPr>
        <xdr:cNvPr id="889" name="楕円 888">
          <a:extLst>
            <a:ext uri="{FF2B5EF4-FFF2-40B4-BE49-F238E27FC236}">
              <a16:creationId xmlns:a16="http://schemas.microsoft.com/office/drawing/2014/main" id="{2EA7D6A0-2F0D-4833-8753-639521D86107}"/>
            </a:ext>
          </a:extLst>
        </xdr:cNvPr>
        <xdr:cNvSpPr/>
      </xdr:nvSpPr>
      <xdr:spPr>
        <a:xfrm>
          <a:off x="11231880" y="17541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158115</xdr:rowOff>
    </xdr:from>
    <xdr:to>
      <xdr:col>71</xdr:col>
      <xdr:colOff>177800</xdr:colOff>
      <xdr:row>105</xdr:row>
      <xdr:rowOff>9525</xdr:rowOff>
    </xdr:to>
    <xdr:cxnSp macro="">
      <xdr:nvCxnSpPr>
        <xdr:cNvPr id="890" name="直線コネクタ 889">
          <a:extLst>
            <a:ext uri="{FF2B5EF4-FFF2-40B4-BE49-F238E27FC236}">
              <a16:creationId xmlns:a16="http://schemas.microsoft.com/office/drawing/2014/main" id="{F147526D-2090-4AA1-B299-75760402F957}"/>
            </a:ext>
          </a:extLst>
        </xdr:cNvPr>
        <xdr:cNvCxnSpPr/>
      </xdr:nvCxnSpPr>
      <xdr:spPr>
        <a:xfrm>
          <a:off x="11282680" y="17592675"/>
          <a:ext cx="78994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164465</xdr:rowOff>
    </xdr:from>
    <xdr:ext cx="405130" cy="259080"/>
    <xdr:sp macro="" textlink="">
      <xdr:nvSpPr>
        <xdr:cNvPr id="891" name="n_1aveValue【庁舎】&#10;有形固定資産減価償却率">
          <a:extLst>
            <a:ext uri="{FF2B5EF4-FFF2-40B4-BE49-F238E27FC236}">
              <a16:creationId xmlns:a16="http://schemas.microsoft.com/office/drawing/2014/main" id="{A7C495E0-FFE4-48D0-8B49-F14DF6614AEE}"/>
            </a:ext>
          </a:extLst>
        </xdr:cNvPr>
        <xdr:cNvSpPr txBox="1"/>
      </xdr:nvSpPr>
      <xdr:spPr>
        <a:xfrm>
          <a:off x="13437235" y="17263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120650</xdr:rowOff>
    </xdr:from>
    <xdr:ext cx="403225" cy="257175"/>
    <xdr:sp macro="" textlink="">
      <xdr:nvSpPr>
        <xdr:cNvPr id="892" name="n_2aveValue【庁舎】&#10;有形固定資産減価償却率">
          <a:extLst>
            <a:ext uri="{FF2B5EF4-FFF2-40B4-BE49-F238E27FC236}">
              <a16:creationId xmlns:a16="http://schemas.microsoft.com/office/drawing/2014/main" id="{3277372D-A59C-42D4-9981-274FE4AB7256}"/>
            </a:ext>
          </a:extLst>
        </xdr:cNvPr>
        <xdr:cNvSpPr txBox="1"/>
      </xdr:nvSpPr>
      <xdr:spPr>
        <a:xfrm>
          <a:off x="12675235" y="177228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98425</xdr:rowOff>
    </xdr:from>
    <xdr:ext cx="403225" cy="257175"/>
    <xdr:sp macro="" textlink="">
      <xdr:nvSpPr>
        <xdr:cNvPr id="893" name="n_3aveValue【庁舎】&#10;有形固定資産減価償却率">
          <a:extLst>
            <a:ext uri="{FF2B5EF4-FFF2-40B4-BE49-F238E27FC236}">
              <a16:creationId xmlns:a16="http://schemas.microsoft.com/office/drawing/2014/main" id="{C393ABF6-B77E-4EA8-BCC3-65C3A662A2D4}"/>
            </a:ext>
          </a:extLst>
        </xdr:cNvPr>
        <xdr:cNvSpPr txBox="1"/>
      </xdr:nvSpPr>
      <xdr:spPr>
        <a:xfrm>
          <a:off x="11900535" y="177006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132715</xdr:rowOff>
    </xdr:from>
    <xdr:ext cx="403225" cy="257175"/>
    <xdr:sp macro="" textlink="">
      <xdr:nvSpPr>
        <xdr:cNvPr id="894" name="n_4aveValue【庁舎】&#10;有形固定資産減価償却率">
          <a:extLst>
            <a:ext uri="{FF2B5EF4-FFF2-40B4-BE49-F238E27FC236}">
              <a16:creationId xmlns:a16="http://schemas.microsoft.com/office/drawing/2014/main" id="{D31B4E03-0C8D-4FEE-B577-F286D4E5F958}"/>
            </a:ext>
          </a:extLst>
        </xdr:cNvPr>
        <xdr:cNvSpPr txBox="1"/>
      </xdr:nvSpPr>
      <xdr:spPr>
        <a:xfrm>
          <a:off x="11102975" y="177349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75565</xdr:rowOff>
    </xdr:from>
    <xdr:ext cx="405130" cy="257175"/>
    <xdr:sp macro="" textlink="">
      <xdr:nvSpPr>
        <xdr:cNvPr id="895" name="n_1mainValue【庁舎】&#10;有形固定資産減価償却率">
          <a:extLst>
            <a:ext uri="{FF2B5EF4-FFF2-40B4-BE49-F238E27FC236}">
              <a16:creationId xmlns:a16="http://schemas.microsoft.com/office/drawing/2014/main" id="{91A6E283-FE9D-4671-B0C5-7FC494D60BDB}"/>
            </a:ext>
          </a:extLst>
        </xdr:cNvPr>
        <xdr:cNvSpPr txBox="1"/>
      </xdr:nvSpPr>
      <xdr:spPr>
        <a:xfrm>
          <a:off x="13437235" y="176777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103</xdr:row>
      <xdr:rowOff>92710</xdr:rowOff>
    </xdr:from>
    <xdr:ext cx="403225" cy="259080"/>
    <xdr:sp macro="" textlink="">
      <xdr:nvSpPr>
        <xdr:cNvPr id="896" name="n_2mainValue【庁舎】&#10;有形固定資産減価償却率">
          <a:extLst>
            <a:ext uri="{FF2B5EF4-FFF2-40B4-BE49-F238E27FC236}">
              <a16:creationId xmlns:a16="http://schemas.microsoft.com/office/drawing/2014/main" id="{16083337-28A5-4F97-996A-6CB48F5EA4E8}"/>
            </a:ext>
          </a:extLst>
        </xdr:cNvPr>
        <xdr:cNvSpPr txBox="1"/>
      </xdr:nvSpPr>
      <xdr:spPr>
        <a:xfrm>
          <a:off x="12675235" y="173596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103</xdr:row>
      <xdr:rowOff>76835</xdr:rowOff>
    </xdr:from>
    <xdr:ext cx="403225" cy="257175"/>
    <xdr:sp macro="" textlink="">
      <xdr:nvSpPr>
        <xdr:cNvPr id="897" name="n_3mainValue【庁舎】&#10;有形固定資産減価償却率">
          <a:extLst>
            <a:ext uri="{FF2B5EF4-FFF2-40B4-BE49-F238E27FC236}">
              <a16:creationId xmlns:a16="http://schemas.microsoft.com/office/drawing/2014/main" id="{3DDB9562-EDC6-4778-B72F-A6DE494C6BB0}"/>
            </a:ext>
          </a:extLst>
        </xdr:cNvPr>
        <xdr:cNvSpPr txBox="1"/>
      </xdr:nvSpPr>
      <xdr:spPr>
        <a:xfrm>
          <a:off x="11900535" y="173437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103</xdr:row>
      <xdr:rowOff>53975</xdr:rowOff>
    </xdr:from>
    <xdr:ext cx="403225" cy="257175"/>
    <xdr:sp macro="" textlink="">
      <xdr:nvSpPr>
        <xdr:cNvPr id="898" name="n_4mainValue【庁舎】&#10;有形固定資産減価償却率">
          <a:extLst>
            <a:ext uri="{FF2B5EF4-FFF2-40B4-BE49-F238E27FC236}">
              <a16:creationId xmlns:a16="http://schemas.microsoft.com/office/drawing/2014/main" id="{265C89E5-F6E3-4DE3-92EE-3EFD46B4BE9B}"/>
            </a:ext>
          </a:extLst>
        </xdr:cNvPr>
        <xdr:cNvSpPr txBox="1"/>
      </xdr:nvSpPr>
      <xdr:spPr>
        <a:xfrm>
          <a:off x="11102975" y="173208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1F5C9C63-ED28-4AC4-A618-1C25C88618D6}"/>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C82EAF28-6B0E-42ED-9752-0C916FF15E15}"/>
            </a:ext>
          </a:extLst>
        </xdr:cNvPr>
        <xdr:cNvSpPr/>
      </xdr:nvSpPr>
      <xdr:spPr>
        <a:xfrm>
          <a:off x="1622044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F7DF5DB1-C440-4EFD-AF0A-F9CFA3D53E47}"/>
            </a:ext>
          </a:extLst>
        </xdr:cNvPr>
        <xdr:cNvSpPr/>
      </xdr:nvSpPr>
      <xdr:spPr>
        <a:xfrm>
          <a:off x="1622044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35509ED1-E0F1-4481-9550-35C048F3E56B}"/>
            </a:ext>
          </a:extLst>
        </xdr:cNvPr>
        <xdr:cNvSpPr/>
      </xdr:nvSpPr>
      <xdr:spPr>
        <a:xfrm>
          <a:off x="1709928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436B4D71-5FE6-4009-87B9-E3DD89F43B8E}"/>
            </a:ext>
          </a:extLst>
        </xdr:cNvPr>
        <xdr:cNvSpPr/>
      </xdr:nvSpPr>
      <xdr:spPr>
        <a:xfrm>
          <a:off x="1709928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7A07E7AB-24C9-451D-90A0-1F055ECF7B95}"/>
            </a:ext>
          </a:extLst>
        </xdr:cNvPr>
        <xdr:cNvSpPr/>
      </xdr:nvSpPr>
      <xdr:spPr>
        <a:xfrm>
          <a:off x="1810512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3AFD0AC8-6B19-41AC-841D-8F72A5D7D493}"/>
            </a:ext>
          </a:extLst>
        </xdr:cNvPr>
        <xdr:cNvSpPr/>
      </xdr:nvSpPr>
      <xdr:spPr>
        <a:xfrm>
          <a:off x="1810512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9D879673-36E9-42D4-8199-0BA704A5DF3A}"/>
            </a:ext>
          </a:extLst>
        </xdr:cNvPr>
        <xdr:cNvSpPr/>
      </xdr:nvSpPr>
      <xdr:spPr>
        <a:xfrm>
          <a:off x="16093440" y="16394430"/>
          <a:ext cx="417576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907" name="テキスト ボックス 906">
          <a:extLst>
            <a:ext uri="{FF2B5EF4-FFF2-40B4-BE49-F238E27FC236}">
              <a16:creationId xmlns:a16="http://schemas.microsoft.com/office/drawing/2014/main" id="{EC588332-96FA-4BD0-98CC-50A1FEA7FF34}"/>
            </a:ext>
          </a:extLst>
        </xdr:cNvPr>
        <xdr:cNvSpPr txBox="1"/>
      </xdr:nvSpPr>
      <xdr:spPr>
        <a:xfrm>
          <a:off x="16078200" y="1620774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BC01052E-AB1F-4D00-80E9-222932285160}"/>
            </a:ext>
          </a:extLst>
        </xdr:cNvPr>
        <xdr:cNvCxnSpPr/>
      </xdr:nvCxnSpPr>
      <xdr:spPr>
        <a:xfrm>
          <a:off x="16093440" y="1862709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a:extLst>
            <a:ext uri="{FF2B5EF4-FFF2-40B4-BE49-F238E27FC236}">
              <a16:creationId xmlns:a16="http://schemas.microsoft.com/office/drawing/2014/main" id="{A489B8C1-99C3-4D43-9AFA-C7D4C7EAF328}"/>
            </a:ext>
          </a:extLst>
        </xdr:cNvPr>
        <xdr:cNvCxnSpPr/>
      </xdr:nvCxnSpPr>
      <xdr:spPr>
        <a:xfrm>
          <a:off x="16093440" y="1825752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5455" cy="259080"/>
    <xdr:sp macro="" textlink="">
      <xdr:nvSpPr>
        <xdr:cNvPr id="910" name="テキスト ボックス 909">
          <a:extLst>
            <a:ext uri="{FF2B5EF4-FFF2-40B4-BE49-F238E27FC236}">
              <a16:creationId xmlns:a16="http://schemas.microsoft.com/office/drawing/2014/main" id="{CD452C12-D5C1-48F3-91BC-CD79BCEFBB09}"/>
            </a:ext>
          </a:extLst>
        </xdr:cNvPr>
        <xdr:cNvSpPr txBox="1"/>
      </xdr:nvSpPr>
      <xdr:spPr>
        <a:xfrm>
          <a:off x="15694660" y="181152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a:extLst>
            <a:ext uri="{FF2B5EF4-FFF2-40B4-BE49-F238E27FC236}">
              <a16:creationId xmlns:a16="http://schemas.microsoft.com/office/drawing/2014/main" id="{C8A90FC0-7BF4-4193-A78E-0FDE3C1B3B77}"/>
            </a:ext>
          </a:extLst>
        </xdr:cNvPr>
        <xdr:cNvCxnSpPr/>
      </xdr:nvCxnSpPr>
      <xdr:spPr>
        <a:xfrm>
          <a:off x="16093440" y="1788414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5455" cy="257175"/>
    <xdr:sp macro="" textlink="">
      <xdr:nvSpPr>
        <xdr:cNvPr id="912" name="テキスト ボックス 911">
          <a:extLst>
            <a:ext uri="{FF2B5EF4-FFF2-40B4-BE49-F238E27FC236}">
              <a16:creationId xmlns:a16="http://schemas.microsoft.com/office/drawing/2014/main" id="{857F14FA-825A-40C2-8C9D-DCEF0C6A8ECB}"/>
            </a:ext>
          </a:extLst>
        </xdr:cNvPr>
        <xdr:cNvSpPr txBox="1"/>
      </xdr:nvSpPr>
      <xdr:spPr>
        <a:xfrm>
          <a:off x="15694660" y="177457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a:extLst>
            <a:ext uri="{FF2B5EF4-FFF2-40B4-BE49-F238E27FC236}">
              <a16:creationId xmlns:a16="http://schemas.microsoft.com/office/drawing/2014/main" id="{99277BAB-3B5B-4B4C-AB3F-5171D8D5B36A}"/>
            </a:ext>
          </a:extLst>
        </xdr:cNvPr>
        <xdr:cNvCxnSpPr/>
      </xdr:nvCxnSpPr>
      <xdr:spPr>
        <a:xfrm>
          <a:off x="16093440" y="1751076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5455" cy="259080"/>
    <xdr:sp macro="" textlink="">
      <xdr:nvSpPr>
        <xdr:cNvPr id="914" name="テキスト ボックス 913">
          <a:extLst>
            <a:ext uri="{FF2B5EF4-FFF2-40B4-BE49-F238E27FC236}">
              <a16:creationId xmlns:a16="http://schemas.microsoft.com/office/drawing/2014/main" id="{A99B48FF-37C8-4211-8969-25092691ED8D}"/>
            </a:ext>
          </a:extLst>
        </xdr:cNvPr>
        <xdr:cNvSpPr txBox="1"/>
      </xdr:nvSpPr>
      <xdr:spPr>
        <a:xfrm>
          <a:off x="15694660" y="173723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a:extLst>
            <a:ext uri="{FF2B5EF4-FFF2-40B4-BE49-F238E27FC236}">
              <a16:creationId xmlns:a16="http://schemas.microsoft.com/office/drawing/2014/main" id="{E17BEF18-89EC-4ABC-B892-28A13579FE3C}"/>
            </a:ext>
          </a:extLst>
        </xdr:cNvPr>
        <xdr:cNvCxnSpPr/>
      </xdr:nvCxnSpPr>
      <xdr:spPr>
        <a:xfrm>
          <a:off x="16093440" y="1713738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5455" cy="259080"/>
    <xdr:sp macro="" textlink="">
      <xdr:nvSpPr>
        <xdr:cNvPr id="916" name="テキスト ボックス 915">
          <a:extLst>
            <a:ext uri="{FF2B5EF4-FFF2-40B4-BE49-F238E27FC236}">
              <a16:creationId xmlns:a16="http://schemas.microsoft.com/office/drawing/2014/main" id="{14D26621-F364-48A5-B791-D5A1F4E29F02}"/>
            </a:ext>
          </a:extLst>
        </xdr:cNvPr>
        <xdr:cNvSpPr txBox="1"/>
      </xdr:nvSpPr>
      <xdr:spPr>
        <a:xfrm>
          <a:off x="15694660" y="169989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a:extLst>
            <a:ext uri="{FF2B5EF4-FFF2-40B4-BE49-F238E27FC236}">
              <a16:creationId xmlns:a16="http://schemas.microsoft.com/office/drawing/2014/main" id="{F74EE8B7-8162-420B-9067-DF0D8A0AA172}"/>
            </a:ext>
          </a:extLst>
        </xdr:cNvPr>
        <xdr:cNvCxnSpPr/>
      </xdr:nvCxnSpPr>
      <xdr:spPr>
        <a:xfrm>
          <a:off x="16093440" y="1676400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5455" cy="257175"/>
    <xdr:sp macro="" textlink="">
      <xdr:nvSpPr>
        <xdr:cNvPr id="918" name="テキスト ボックス 917">
          <a:extLst>
            <a:ext uri="{FF2B5EF4-FFF2-40B4-BE49-F238E27FC236}">
              <a16:creationId xmlns:a16="http://schemas.microsoft.com/office/drawing/2014/main" id="{C3775C49-17FB-43BB-AE94-4EFBEC4DA333}"/>
            </a:ext>
          </a:extLst>
        </xdr:cNvPr>
        <xdr:cNvSpPr txBox="1"/>
      </xdr:nvSpPr>
      <xdr:spPr>
        <a:xfrm>
          <a:off x="15694660" y="166255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BBE30B12-111F-48BB-B7B5-16022462D27B}"/>
            </a:ext>
          </a:extLst>
        </xdr:cNvPr>
        <xdr:cNvCxnSpPr/>
      </xdr:nvCxnSpPr>
      <xdr:spPr>
        <a:xfrm>
          <a:off x="16093440" y="1639443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920" name="テキスト ボックス 919">
          <a:extLst>
            <a:ext uri="{FF2B5EF4-FFF2-40B4-BE49-F238E27FC236}">
              <a16:creationId xmlns:a16="http://schemas.microsoft.com/office/drawing/2014/main" id="{BB0E614C-0A8C-4378-9C8C-BD0E955EB21F}"/>
            </a:ext>
          </a:extLst>
        </xdr:cNvPr>
        <xdr:cNvSpPr txBox="1"/>
      </xdr:nvSpPr>
      <xdr:spPr>
        <a:xfrm>
          <a:off x="15694660" y="162560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3E4AAFD7-ACEF-4CF4-B719-82F9D2BF16DB}"/>
            </a:ext>
          </a:extLst>
        </xdr:cNvPr>
        <xdr:cNvSpPr/>
      </xdr:nvSpPr>
      <xdr:spPr>
        <a:xfrm>
          <a:off x="16093440" y="16394430"/>
          <a:ext cx="417576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48260</xdr:rowOff>
    </xdr:from>
    <xdr:to>
      <xdr:col>116</xdr:col>
      <xdr:colOff>62865</xdr:colOff>
      <xdr:row>108</xdr:row>
      <xdr:rowOff>133985</xdr:rowOff>
    </xdr:to>
    <xdr:cxnSp macro="">
      <xdr:nvCxnSpPr>
        <xdr:cNvPr id="922" name="直線コネクタ 921">
          <a:extLst>
            <a:ext uri="{FF2B5EF4-FFF2-40B4-BE49-F238E27FC236}">
              <a16:creationId xmlns:a16="http://schemas.microsoft.com/office/drawing/2014/main" id="{BB0049D2-D9DC-44DB-A083-58D5D0B890D3}"/>
            </a:ext>
          </a:extLst>
        </xdr:cNvPr>
        <xdr:cNvCxnSpPr/>
      </xdr:nvCxnSpPr>
      <xdr:spPr>
        <a:xfrm flipV="1">
          <a:off x="19509105" y="16979900"/>
          <a:ext cx="0" cy="1259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137795</xdr:rowOff>
    </xdr:from>
    <xdr:ext cx="469900" cy="259080"/>
    <xdr:sp macro="" textlink="">
      <xdr:nvSpPr>
        <xdr:cNvPr id="923" name="【庁舎】&#10;一人当たり面積最小値テキスト">
          <a:extLst>
            <a:ext uri="{FF2B5EF4-FFF2-40B4-BE49-F238E27FC236}">
              <a16:creationId xmlns:a16="http://schemas.microsoft.com/office/drawing/2014/main" id="{2CD61B42-FEA6-455B-825E-6D6055F8BD91}"/>
            </a:ext>
          </a:extLst>
        </xdr:cNvPr>
        <xdr:cNvSpPr txBox="1"/>
      </xdr:nvSpPr>
      <xdr:spPr>
        <a:xfrm>
          <a:off x="19547840" y="18242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133985</xdr:rowOff>
    </xdr:from>
    <xdr:to>
      <xdr:col>116</xdr:col>
      <xdr:colOff>152400</xdr:colOff>
      <xdr:row>108</xdr:row>
      <xdr:rowOff>133985</xdr:rowOff>
    </xdr:to>
    <xdr:cxnSp macro="">
      <xdr:nvCxnSpPr>
        <xdr:cNvPr id="924" name="直線コネクタ 923">
          <a:extLst>
            <a:ext uri="{FF2B5EF4-FFF2-40B4-BE49-F238E27FC236}">
              <a16:creationId xmlns:a16="http://schemas.microsoft.com/office/drawing/2014/main" id="{4EB51205-6C00-4EB2-BB32-0065A41FF4E4}"/>
            </a:ext>
          </a:extLst>
        </xdr:cNvPr>
        <xdr:cNvCxnSpPr/>
      </xdr:nvCxnSpPr>
      <xdr:spPr>
        <a:xfrm>
          <a:off x="19443700" y="1823910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166370</xdr:rowOff>
    </xdr:from>
    <xdr:ext cx="469900" cy="257175"/>
    <xdr:sp macro="" textlink="">
      <xdr:nvSpPr>
        <xdr:cNvPr id="925" name="【庁舎】&#10;一人当たり面積最大値テキスト">
          <a:extLst>
            <a:ext uri="{FF2B5EF4-FFF2-40B4-BE49-F238E27FC236}">
              <a16:creationId xmlns:a16="http://schemas.microsoft.com/office/drawing/2014/main" id="{E6E85A6E-78F7-4B3C-8F64-50162B1EC1E9}"/>
            </a:ext>
          </a:extLst>
        </xdr:cNvPr>
        <xdr:cNvSpPr txBox="1"/>
      </xdr:nvSpPr>
      <xdr:spPr>
        <a:xfrm>
          <a:off x="19547840" y="167627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1.712</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48260</xdr:rowOff>
    </xdr:from>
    <xdr:to>
      <xdr:col>116</xdr:col>
      <xdr:colOff>152400</xdr:colOff>
      <xdr:row>101</xdr:row>
      <xdr:rowOff>48260</xdr:rowOff>
    </xdr:to>
    <xdr:cxnSp macro="">
      <xdr:nvCxnSpPr>
        <xdr:cNvPr id="926" name="直線コネクタ 925">
          <a:extLst>
            <a:ext uri="{FF2B5EF4-FFF2-40B4-BE49-F238E27FC236}">
              <a16:creationId xmlns:a16="http://schemas.microsoft.com/office/drawing/2014/main" id="{9B927FCE-46EF-471D-A4BF-DC92E21C161E}"/>
            </a:ext>
          </a:extLst>
        </xdr:cNvPr>
        <xdr:cNvCxnSpPr/>
      </xdr:nvCxnSpPr>
      <xdr:spPr>
        <a:xfrm>
          <a:off x="19443700" y="169799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10795</xdr:rowOff>
    </xdr:from>
    <xdr:ext cx="469900" cy="258445"/>
    <xdr:sp macro="" textlink="">
      <xdr:nvSpPr>
        <xdr:cNvPr id="927" name="【庁舎】&#10;一人当たり面積平均値テキスト">
          <a:extLst>
            <a:ext uri="{FF2B5EF4-FFF2-40B4-BE49-F238E27FC236}">
              <a16:creationId xmlns:a16="http://schemas.microsoft.com/office/drawing/2014/main" id="{99BDE640-A968-4604-9755-636BA2601038}"/>
            </a:ext>
          </a:extLst>
        </xdr:cNvPr>
        <xdr:cNvSpPr txBox="1"/>
      </xdr:nvSpPr>
      <xdr:spPr>
        <a:xfrm>
          <a:off x="19547840" y="179482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0.316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32385</xdr:rowOff>
    </xdr:from>
    <xdr:to>
      <xdr:col>116</xdr:col>
      <xdr:colOff>114300</xdr:colOff>
      <xdr:row>107</xdr:row>
      <xdr:rowOff>133985</xdr:rowOff>
    </xdr:to>
    <xdr:sp macro="" textlink="">
      <xdr:nvSpPr>
        <xdr:cNvPr id="928" name="フローチャート: 判断 927">
          <a:extLst>
            <a:ext uri="{FF2B5EF4-FFF2-40B4-BE49-F238E27FC236}">
              <a16:creationId xmlns:a16="http://schemas.microsoft.com/office/drawing/2014/main" id="{0C0367ED-A99F-4078-8BB6-0E69BDACDEB4}"/>
            </a:ext>
          </a:extLst>
        </xdr:cNvPr>
        <xdr:cNvSpPr/>
      </xdr:nvSpPr>
      <xdr:spPr>
        <a:xfrm>
          <a:off x="19458940" y="1796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70485</xdr:rowOff>
    </xdr:from>
    <xdr:to>
      <xdr:col>112</xdr:col>
      <xdr:colOff>38100</xdr:colOff>
      <xdr:row>108</xdr:row>
      <xdr:rowOff>635</xdr:rowOff>
    </xdr:to>
    <xdr:sp macro="" textlink="">
      <xdr:nvSpPr>
        <xdr:cNvPr id="929" name="フローチャート: 判断 928">
          <a:extLst>
            <a:ext uri="{FF2B5EF4-FFF2-40B4-BE49-F238E27FC236}">
              <a16:creationId xmlns:a16="http://schemas.microsoft.com/office/drawing/2014/main" id="{8BFE55E2-46BF-4F34-9177-A75658DD41BA}"/>
            </a:ext>
          </a:extLst>
        </xdr:cNvPr>
        <xdr:cNvSpPr/>
      </xdr:nvSpPr>
      <xdr:spPr>
        <a:xfrm>
          <a:off x="18735040" y="18007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85090</xdr:rowOff>
    </xdr:from>
    <xdr:to>
      <xdr:col>107</xdr:col>
      <xdr:colOff>101600</xdr:colOff>
      <xdr:row>108</xdr:row>
      <xdr:rowOff>15240</xdr:rowOff>
    </xdr:to>
    <xdr:sp macro="" textlink="">
      <xdr:nvSpPr>
        <xdr:cNvPr id="930" name="フローチャート: 判断 929">
          <a:extLst>
            <a:ext uri="{FF2B5EF4-FFF2-40B4-BE49-F238E27FC236}">
              <a16:creationId xmlns:a16="http://schemas.microsoft.com/office/drawing/2014/main" id="{8E736AF4-9E06-468B-825B-BE028210617C}"/>
            </a:ext>
          </a:extLst>
        </xdr:cNvPr>
        <xdr:cNvSpPr/>
      </xdr:nvSpPr>
      <xdr:spPr>
        <a:xfrm>
          <a:off x="17937480" y="18022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86995</xdr:rowOff>
    </xdr:from>
    <xdr:to>
      <xdr:col>102</xdr:col>
      <xdr:colOff>165100</xdr:colOff>
      <xdr:row>108</xdr:row>
      <xdr:rowOff>17780</xdr:rowOff>
    </xdr:to>
    <xdr:sp macro="" textlink="">
      <xdr:nvSpPr>
        <xdr:cNvPr id="931" name="フローチャート: 判断 930">
          <a:extLst>
            <a:ext uri="{FF2B5EF4-FFF2-40B4-BE49-F238E27FC236}">
              <a16:creationId xmlns:a16="http://schemas.microsoft.com/office/drawing/2014/main" id="{3A9188C3-D57F-484A-AFFB-698A6EA34A88}"/>
            </a:ext>
          </a:extLst>
        </xdr:cNvPr>
        <xdr:cNvSpPr/>
      </xdr:nvSpPr>
      <xdr:spPr>
        <a:xfrm>
          <a:off x="17162780" y="1802447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49530</xdr:rowOff>
    </xdr:from>
    <xdr:to>
      <xdr:col>98</xdr:col>
      <xdr:colOff>38100</xdr:colOff>
      <xdr:row>107</xdr:row>
      <xdr:rowOff>151130</xdr:rowOff>
    </xdr:to>
    <xdr:sp macro="" textlink="">
      <xdr:nvSpPr>
        <xdr:cNvPr id="932" name="フローチャート: 判断 931">
          <a:extLst>
            <a:ext uri="{FF2B5EF4-FFF2-40B4-BE49-F238E27FC236}">
              <a16:creationId xmlns:a16="http://schemas.microsoft.com/office/drawing/2014/main" id="{9E53F599-3D2E-4FEF-A52D-B7CF5BE32134}"/>
            </a:ext>
          </a:extLst>
        </xdr:cNvPr>
        <xdr:cNvSpPr/>
      </xdr:nvSpPr>
      <xdr:spPr>
        <a:xfrm>
          <a:off x="16388080" y="179870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33" name="テキスト ボックス 932">
          <a:extLst>
            <a:ext uri="{FF2B5EF4-FFF2-40B4-BE49-F238E27FC236}">
              <a16:creationId xmlns:a16="http://schemas.microsoft.com/office/drawing/2014/main" id="{9F47E2AB-48C8-4E93-A1D6-D02E3C67E79C}"/>
            </a:ext>
          </a:extLst>
        </xdr:cNvPr>
        <xdr:cNvSpPr txBox="1"/>
      </xdr:nvSpPr>
      <xdr:spPr>
        <a:xfrm>
          <a:off x="1934210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34" name="テキスト ボックス 933">
          <a:extLst>
            <a:ext uri="{FF2B5EF4-FFF2-40B4-BE49-F238E27FC236}">
              <a16:creationId xmlns:a16="http://schemas.microsoft.com/office/drawing/2014/main" id="{922F465D-3010-4B7A-B977-8BF3DBB4262D}"/>
            </a:ext>
          </a:extLst>
        </xdr:cNvPr>
        <xdr:cNvSpPr txBox="1"/>
      </xdr:nvSpPr>
      <xdr:spPr>
        <a:xfrm>
          <a:off x="1861058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35" name="テキスト ボックス 934">
          <a:extLst>
            <a:ext uri="{FF2B5EF4-FFF2-40B4-BE49-F238E27FC236}">
              <a16:creationId xmlns:a16="http://schemas.microsoft.com/office/drawing/2014/main" id="{51D0446E-BEFA-41F1-B1FB-A36F516FFDB7}"/>
            </a:ext>
          </a:extLst>
        </xdr:cNvPr>
        <xdr:cNvSpPr txBox="1"/>
      </xdr:nvSpPr>
      <xdr:spPr>
        <a:xfrm>
          <a:off x="1782064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6" name="テキスト ボックス 935">
          <a:extLst>
            <a:ext uri="{FF2B5EF4-FFF2-40B4-BE49-F238E27FC236}">
              <a16:creationId xmlns:a16="http://schemas.microsoft.com/office/drawing/2014/main" id="{CF2636E1-6213-4E21-9B2A-3AD5C8F68F3B}"/>
            </a:ext>
          </a:extLst>
        </xdr:cNvPr>
        <xdr:cNvSpPr txBox="1"/>
      </xdr:nvSpPr>
      <xdr:spPr>
        <a:xfrm>
          <a:off x="1704594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37" name="テキスト ボックス 936">
          <a:extLst>
            <a:ext uri="{FF2B5EF4-FFF2-40B4-BE49-F238E27FC236}">
              <a16:creationId xmlns:a16="http://schemas.microsoft.com/office/drawing/2014/main" id="{7CA21F2E-0629-428B-AEB6-41D945F619E9}"/>
            </a:ext>
          </a:extLst>
        </xdr:cNvPr>
        <xdr:cNvSpPr txBox="1"/>
      </xdr:nvSpPr>
      <xdr:spPr>
        <a:xfrm>
          <a:off x="1626362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135255</xdr:rowOff>
    </xdr:from>
    <xdr:to>
      <xdr:col>116</xdr:col>
      <xdr:colOff>114300</xdr:colOff>
      <xdr:row>107</xdr:row>
      <xdr:rowOff>65405</xdr:rowOff>
    </xdr:to>
    <xdr:sp macro="" textlink="">
      <xdr:nvSpPr>
        <xdr:cNvPr id="938" name="楕円 937">
          <a:extLst>
            <a:ext uri="{FF2B5EF4-FFF2-40B4-BE49-F238E27FC236}">
              <a16:creationId xmlns:a16="http://schemas.microsoft.com/office/drawing/2014/main" id="{5A7EBA94-0D53-44D2-9104-FD1EDE0C3E3F}"/>
            </a:ext>
          </a:extLst>
        </xdr:cNvPr>
        <xdr:cNvSpPr/>
      </xdr:nvSpPr>
      <xdr:spPr>
        <a:xfrm>
          <a:off x="19458940" y="179050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158115</xdr:rowOff>
    </xdr:from>
    <xdr:ext cx="469900" cy="257175"/>
    <xdr:sp macro="" textlink="">
      <xdr:nvSpPr>
        <xdr:cNvPr id="939" name="【庁舎】&#10;一人当たり面積該当値テキスト">
          <a:extLst>
            <a:ext uri="{FF2B5EF4-FFF2-40B4-BE49-F238E27FC236}">
              <a16:creationId xmlns:a16="http://schemas.microsoft.com/office/drawing/2014/main" id="{FD5ED378-60F1-4001-BCDE-79859CFEE432}"/>
            </a:ext>
          </a:extLst>
        </xdr:cNvPr>
        <xdr:cNvSpPr txBox="1"/>
      </xdr:nvSpPr>
      <xdr:spPr>
        <a:xfrm>
          <a:off x="19547840" y="177603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0.406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136525</xdr:rowOff>
    </xdr:from>
    <xdr:to>
      <xdr:col>112</xdr:col>
      <xdr:colOff>38100</xdr:colOff>
      <xdr:row>107</xdr:row>
      <xdr:rowOff>66675</xdr:rowOff>
    </xdr:to>
    <xdr:sp macro="" textlink="">
      <xdr:nvSpPr>
        <xdr:cNvPr id="940" name="楕円 939">
          <a:extLst>
            <a:ext uri="{FF2B5EF4-FFF2-40B4-BE49-F238E27FC236}">
              <a16:creationId xmlns:a16="http://schemas.microsoft.com/office/drawing/2014/main" id="{EF736713-BED3-43CE-8EB7-E7F871D1623A}"/>
            </a:ext>
          </a:extLst>
        </xdr:cNvPr>
        <xdr:cNvSpPr/>
      </xdr:nvSpPr>
      <xdr:spPr>
        <a:xfrm>
          <a:off x="18735040" y="179063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14605</xdr:rowOff>
    </xdr:from>
    <xdr:to>
      <xdr:col>116</xdr:col>
      <xdr:colOff>63500</xdr:colOff>
      <xdr:row>107</xdr:row>
      <xdr:rowOff>15875</xdr:rowOff>
    </xdr:to>
    <xdr:cxnSp macro="">
      <xdr:nvCxnSpPr>
        <xdr:cNvPr id="941" name="直線コネクタ 940">
          <a:extLst>
            <a:ext uri="{FF2B5EF4-FFF2-40B4-BE49-F238E27FC236}">
              <a16:creationId xmlns:a16="http://schemas.microsoft.com/office/drawing/2014/main" id="{E21D4029-8BD6-4F02-868E-4EB44B6DABCA}"/>
            </a:ext>
          </a:extLst>
        </xdr:cNvPr>
        <xdr:cNvCxnSpPr/>
      </xdr:nvCxnSpPr>
      <xdr:spPr>
        <a:xfrm flipV="1">
          <a:off x="18778220" y="17952085"/>
          <a:ext cx="73152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942" name="楕円 941">
          <a:extLst>
            <a:ext uri="{FF2B5EF4-FFF2-40B4-BE49-F238E27FC236}">
              <a16:creationId xmlns:a16="http://schemas.microsoft.com/office/drawing/2014/main" id="{19DD3E30-8691-4270-AFF6-9C68AA011995}"/>
            </a:ext>
          </a:extLst>
        </xdr:cNvPr>
        <xdr:cNvSpPr/>
      </xdr:nvSpPr>
      <xdr:spPr>
        <a:xfrm>
          <a:off x="17937480" y="17909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15875</xdr:rowOff>
    </xdr:from>
    <xdr:to>
      <xdr:col>111</xdr:col>
      <xdr:colOff>177800</xdr:colOff>
      <xdr:row>107</xdr:row>
      <xdr:rowOff>19050</xdr:rowOff>
    </xdr:to>
    <xdr:cxnSp macro="">
      <xdr:nvCxnSpPr>
        <xdr:cNvPr id="943" name="直線コネクタ 942">
          <a:extLst>
            <a:ext uri="{FF2B5EF4-FFF2-40B4-BE49-F238E27FC236}">
              <a16:creationId xmlns:a16="http://schemas.microsoft.com/office/drawing/2014/main" id="{1499798E-9A92-4162-9F5B-380989CC49DB}"/>
            </a:ext>
          </a:extLst>
        </xdr:cNvPr>
        <xdr:cNvCxnSpPr/>
      </xdr:nvCxnSpPr>
      <xdr:spPr>
        <a:xfrm flipV="1">
          <a:off x="17988280" y="17953355"/>
          <a:ext cx="78994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143510</xdr:rowOff>
    </xdr:from>
    <xdr:to>
      <xdr:col>102</xdr:col>
      <xdr:colOff>165100</xdr:colOff>
      <xdr:row>107</xdr:row>
      <xdr:rowOff>73025</xdr:rowOff>
    </xdr:to>
    <xdr:sp macro="" textlink="">
      <xdr:nvSpPr>
        <xdr:cNvPr id="944" name="楕円 943">
          <a:extLst>
            <a:ext uri="{FF2B5EF4-FFF2-40B4-BE49-F238E27FC236}">
              <a16:creationId xmlns:a16="http://schemas.microsoft.com/office/drawing/2014/main" id="{4185824B-8A84-4C49-915E-010961BA19AB}"/>
            </a:ext>
          </a:extLst>
        </xdr:cNvPr>
        <xdr:cNvSpPr/>
      </xdr:nvSpPr>
      <xdr:spPr>
        <a:xfrm>
          <a:off x="17162780" y="1791335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19050</xdr:rowOff>
    </xdr:from>
    <xdr:to>
      <xdr:col>107</xdr:col>
      <xdr:colOff>50800</xdr:colOff>
      <xdr:row>107</xdr:row>
      <xdr:rowOff>22225</xdr:rowOff>
    </xdr:to>
    <xdr:cxnSp macro="">
      <xdr:nvCxnSpPr>
        <xdr:cNvPr id="945" name="直線コネクタ 944">
          <a:extLst>
            <a:ext uri="{FF2B5EF4-FFF2-40B4-BE49-F238E27FC236}">
              <a16:creationId xmlns:a16="http://schemas.microsoft.com/office/drawing/2014/main" id="{C1ECD0BD-2D81-46A2-A193-9E7AC03CDB9D}"/>
            </a:ext>
          </a:extLst>
        </xdr:cNvPr>
        <xdr:cNvCxnSpPr/>
      </xdr:nvCxnSpPr>
      <xdr:spPr>
        <a:xfrm flipV="1">
          <a:off x="17213580" y="17956530"/>
          <a:ext cx="7747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124460</xdr:rowOff>
    </xdr:from>
    <xdr:to>
      <xdr:col>98</xdr:col>
      <xdr:colOff>38100</xdr:colOff>
      <xdr:row>107</xdr:row>
      <xdr:rowOff>54610</xdr:rowOff>
    </xdr:to>
    <xdr:sp macro="" textlink="">
      <xdr:nvSpPr>
        <xdr:cNvPr id="946" name="楕円 945">
          <a:extLst>
            <a:ext uri="{FF2B5EF4-FFF2-40B4-BE49-F238E27FC236}">
              <a16:creationId xmlns:a16="http://schemas.microsoft.com/office/drawing/2014/main" id="{280258A7-8159-46D0-92FE-3AEE47C9DDD8}"/>
            </a:ext>
          </a:extLst>
        </xdr:cNvPr>
        <xdr:cNvSpPr/>
      </xdr:nvSpPr>
      <xdr:spPr>
        <a:xfrm>
          <a:off x="16388080" y="178943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3810</xdr:rowOff>
    </xdr:from>
    <xdr:to>
      <xdr:col>102</xdr:col>
      <xdr:colOff>114300</xdr:colOff>
      <xdr:row>107</xdr:row>
      <xdr:rowOff>22225</xdr:rowOff>
    </xdr:to>
    <xdr:cxnSp macro="">
      <xdr:nvCxnSpPr>
        <xdr:cNvPr id="947" name="直線コネクタ 946">
          <a:extLst>
            <a:ext uri="{FF2B5EF4-FFF2-40B4-BE49-F238E27FC236}">
              <a16:creationId xmlns:a16="http://schemas.microsoft.com/office/drawing/2014/main" id="{A2D2BC93-5A18-4814-9794-B815680323A0}"/>
            </a:ext>
          </a:extLst>
        </xdr:cNvPr>
        <xdr:cNvCxnSpPr/>
      </xdr:nvCxnSpPr>
      <xdr:spPr>
        <a:xfrm>
          <a:off x="16431260" y="17941290"/>
          <a:ext cx="78232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107</xdr:row>
      <xdr:rowOff>163195</xdr:rowOff>
    </xdr:from>
    <xdr:ext cx="469900" cy="259080"/>
    <xdr:sp macro="" textlink="">
      <xdr:nvSpPr>
        <xdr:cNvPr id="948" name="n_1aveValue【庁舎】&#10;一人当たり面積">
          <a:extLst>
            <a:ext uri="{FF2B5EF4-FFF2-40B4-BE49-F238E27FC236}">
              <a16:creationId xmlns:a16="http://schemas.microsoft.com/office/drawing/2014/main" id="{3A36C1C4-9516-4187-BCE3-F61789D209CE}"/>
            </a:ext>
          </a:extLst>
        </xdr:cNvPr>
        <xdr:cNvSpPr txBox="1"/>
      </xdr:nvSpPr>
      <xdr:spPr>
        <a:xfrm>
          <a:off x="18561050" y="18100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108</xdr:row>
      <xdr:rowOff>6350</xdr:rowOff>
    </xdr:from>
    <xdr:ext cx="467995" cy="257175"/>
    <xdr:sp macro="" textlink="">
      <xdr:nvSpPr>
        <xdr:cNvPr id="949" name="n_2aveValue【庁舎】&#10;一人当たり面積">
          <a:extLst>
            <a:ext uri="{FF2B5EF4-FFF2-40B4-BE49-F238E27FC236}">
              <a16:creationId xmlns:a16="http://schemas.microsoft.com/office/drawing/2014/main" id="{A0A2DA33-5D5B-43B6-A146-9D5D65ED634B}"/>
            </a:ext>
          </a:extLst>
        </xdr:cNvPr>
        <xdr:cNvSpPr txBox="1"/>
      </xdr:nvSpPr>
      <xdr:spPr>
        <a:xfrm>
          <a:off x="17776190" y="181114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108</xdr:row>
      <xdr:rowOff>8255</xdr:rowOff>
    </xdr:from>
    <xdr:ext cx="467995" cy="257175"/>
    <xdr:sp macro="" textlink="">
      <xdr:nvSpPr>
        <xdr:cNvPr id="950" name="n_3aveValue【庁舎】&#10;一人当たり面積">
          <a:extLst>
            <a:ext uri="{FF2B5EF4-FFF2-40B4-BE49-F238E27FC236}">
              <a16:creationId xmlns:a16="http://schemas.microsoft.com/office/drawing/2014/main" id="{4BD31A28-2453-468F-AAA3-C9E112246558}"/>
            </a:ext>
          </a:extLst>
        </xdr:cNvPr>
        <xdr:cNvSpPr txBox="1"/>
      </xdr:nvSpPr>
      <xdr:spPr>
        <a:xfrm>
          <a:off x="17001490" y="181133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107</xdr:row>
      <xdr:rowOff>142240</xdr:rowOff>
    </xdr:from>
    <xdr:ext cx="467995" cy="259080"/>
    <xdr:sp macro="" textlink="">
      <xdr:nvSpPr>
        <xdr:cNvPr id="951" name="n_4aveValue【庁舎】&#10;一人当たり面積">
          <a:extLst>
            <a:ext uri="{FF2B5EF4-FFF2-40B4-BE49-F238E27FC236}">
              <a16:creationId xmlns:a16="http://schemas.microsoft.com/office/drawing/2014/main" id="{75A1BE29-1CB4-4E35-AC4E-3B1CFFF3BD22}"/>
            </a:ext>
          </a:extLst>
        </xdr:cNvPr>
        <xdr:cNvSpPr txBox="1"/>
      </xdr:nvSpPr>
      <xdr:spPr>
        <a:xfrm>
          <a:off x="16226790" y="180797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105</xdr:row>
      <xdr:rowOff>83185</xdr:rowOff>
    </xdr:from>
    <xdr:ext cx="469900" cy="259080"/>
    <xdr:sp macro="" textlink="">
      <xdr:nvSpPr>
        <xdr:cNvPr id="952" name="n_1mainValue【庁舎】&#10;一人当たり面積">
          <a:extLst>
            <a:ext uri="{FF2B5EF4-FFF2-40B4-BE49-F238E27FC236}">
              <a16:creationId xmlns:a16="http://schemas.microsoft.com/office/drawing/2014/main" id="{7613306C-0074-4D24-B618-73416E9F5E1D}"/>
            </a:ext>
          </a:extLst>
        </xdr:cNvPr>
        <xdr:cNvSpPr txBox="1"/>
      </xdr:nvSpPr>
      <xdr:spPr>
        <a:xfrm>
          <a:off x="18561050" y="17685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105</xdr:row>
      <xdr:rowOff>86360</xdr:rowOff>
    </xdr:from>
    <xdr:ext cx="467995" cy="257175"/>
    <xdr:sp macro="" textlink="">
      <xdr:nvSpPr>
        <xdr:cNvPr id="953" name="n_2mainValue【庁舎】&#10;一人当たり面積">
          <a:extLst>
            <a:ext uri="{FF2B5EF4-FFF2-40B4-BE49-F238E27FC236}">
              <a16:creationId xmlns:a16="http://schemas.microsoft.com/office/drawing/2014/main" id="{A2520C7C-C0DF-439C-9D46-1367D73D14EC}"/>
            </a:ext>
          </a:extLst>
        </xdr:cNvPr>
        <xdr:cNvSpPr txBox="1"/>
      </xdr:nvSpPr>
      <xdr:spPr>
        <a:xfrm>
          <a:off x="17776190" y="176885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105</xdr:row>
      <xdr:rowOff>89535</xdr:rowOff>
    </xdr:from>
    <xdr:ext cx="467995" cy="257175"/>
    <xdr:sp macro="" textlink="">
      <xdr:nvSpPr>
        <xdr:cNvPr id="954" name="n_3mainValue【庁舎】&#10;一人当たり面積">
          <a:extLst>
            <a:ext uri="{FF2B5EF4-FFF2-40B4-BE49-F238E27FC236}">
              <a16:creationId xmlns:a16="http://schemas.microsoft.com/office/drawing/2014/main" id="{9678C7DF-F05D-4FB0-B435-968BD1E180CB}"/>
            </a:ext>
          </a:extLst>
        </xdr:cNvPr>
        <xdr:cNvSpPr txBox="1"/>
      </xdr:nvSpPr>
      <xdr:spPr>
        <a:xfrm>
          <a:off x="17001490" y="176917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105</xdr:row>
      <xdr:rowOff>71120</xdr:rowOff>
    </xdr:from>
    <xdr:ext cx="467995" cy="259080"/>
    <xdr:sp macro="" textlink="">
      <xdr:nvSpPr>
        <xdr:cNvPr id="955" name="n_4mainValue【庁舎】&#10;一人当たり面積">
          <a:extLst>
            <a:ext uri="{FF2B5EF4-FFF2-40B4-BE49-F238E27FC236}">
              <a16:creationId xmlns:a16="http://schemas.microsoft.com/office/drawing/2014/main" id="{5E34F542-9EA0-47C2-AF01-5DF219FDBE60}"/>
            </a:ext>
          </a:extLst>
        </xdr:cNvPr>
        <xdr:cNvSpPr txBox="1"/>
      </xdr:nvSpPr>
      <xdr:spPr>
        <a:xfrm>
          <a:off x="16226790" y="176733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6B64A0DA-A274-4EBF-BCED-AA612F47D612}"/>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CAF0BD13-3701-4E33-9315-C2D2D80BA982}"/>
            </a:ext>
          </a:extLst>
        </xdr:cNvPr>
        <xdr:cNvSpPr/>
      </xdr:nvSpPr>
      <xdr:spPr>
        <a:xfrm>
          <a:off x="670560" y="19063970"/>
          <a:ext cx="33909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815402CD-433D-4053-9388-3E7EDB92541A}"/>
            </a:ext>
          </a:extLst>
        </xdr:cNvPr>
        <xdr:cNvSpPr txBox="1"/>
      </xdr:nvSpPr>
      <xdr:spPr>
        <a:xfrm>
          <a:off x="746760" y="19310350"/>
          <a:ext cx="19433540" cy="145542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類似団体と比較して特に有価固定資産減価償却率が高くなっている施設は、体育館・プールである。</a:t>
          </a:r>
        </a:p>
        <a:p>
          <a:r>
            <a:rPr kumimoji="1" lang="ja-JP" altLang="en-US" sz="1300">
              <a:latin typeface="ＭＳ Ｐゴシック"/>
              <a:ea typeface="ＭＳ Ｐゴシック"/>
            </a:rPr>
            <a:t>災害時等の避難所に指定されている施設もあるため、必要に応じて耐震補強を実施し、点検と計画的な保全を行い長寿命化を図っていく。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岡山県浅口市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33,965
33,640
66.46
19,681,627
18,547,651
1,097,792
9,571,500
12,926,560</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10.1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590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590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590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782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市内に中心となる産業がないこと等により財政基盤が弱く、全国市町村平均を下回っている。今後も徹底した歳出の見直しを実施するとともに、税の収納率向上を中心とする歳入確保に努める。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590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590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590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137160</xdr:rowOff>
    </xdr:from>
    <xdr:ext cx="762000" cy="25908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0.24</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54610</xdr:rowOff>
    </xdr:from>
    <xdr:ext cx="762000" cy="25590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86360</xdr:rowOff>
    </xdr:from>
    <xdr:to>
      <xdr:col>23</xdr:col>
      <xdr:colOff>133350</xdr:colOff>
      <xdr:row>42</xdr:row>
      <xdr:rowOff>106045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28726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153035</xdr:rowOff>
    </xdr:from>
    <xdr:ext cx="762000" cy="25908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395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106045</xdr:rowOff>
    </xdr:from>
    <xdr:to>
      <xdr:col>19</xdr:col>
      <xdr:colOff>133350</xdr:colOff>
      <xdr:row>42</xdr:row>
      <xdr:rowOff>106045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06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76835</xdr:rowOff>
    </xdr:from>
    <xdr:ext cx="736600" cy="25590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38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106045</xdr:rowOff>
    </xdr:from>
    <xdr:to>
      <xdr:col>15</xdr:col>
      <xdr:colOff>82550</xdr:colOff>
      <xdr:row>42</xdr:row>
      <xdr:rowOff>106045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06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116205</xdr:rowOff>
    </xdr:from>
    <xdr:to>
      <xdr:col>15</xdr:col>
      <xdr:colOff>133350</xdr:colOff>
      <xdr:row>41</xdr:row>
      <xdr:rowOff>46355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56515</xdr:rowOff>
    </xdr:from>
    <xdr:ext cx="762000" cy="2584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106045</xdr:rowOff>
    </xdr:from>
    <xdr:to>
      <xdr:col>11</xdr:col>
      <xdr:colOff>31750</xdr:colOff>
      <xdr:row>42</xdr:row>
      <xdr:rowOff>106045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06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116205</xdr:rowOff>
    </xdr:from>
    <xdr:to>
      <xdr:col>11</xdr:col>
      <xdr:colOff>82550</xdr:colOff>
      <xdr:row>41</xdr:row>
      <xdr:rowOff>46355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56515</xdr:rowOff>
    </xdr:from>
    <xdr:ext cx="762000" cy="2584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76835</xdr:rowOff>
    </xdr:from>
    <xdr:ext cx="762000" cy="25590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633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6985</xdr:rowOff>
    </xdr:from>
    <xdr:ext cx="762000" cy="25590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078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55245</xdr:rowOff>
    </xdr:from>
    <xdr:to>
      <xdr:col>19</xdr:col>
      <xdr:colOff>184150</xdr:colOff>
      <xdr:row>42</xdr:row>
      <xdr:rowOff>156845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141605</xdr:rowOff>
    </xdr:from>
    <xdr:ext cx="736600" cy="25908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425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55245</xdr:rowOff>
    </xdr:from>
    <xdr:to>
      <xdr:col>15</xdr:col>
      <xdr:colOff>133350</xdr:colOff>
      <xdr:row>42</xdr:row>
      <xdr:rowOff>156845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141605</xdr:rowOff>
    </xdr:from>
    <xdr:ext cx="7620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55245</xdr:rowOff>
    </xdr:from>
    <xdr:to>
      <xdr:col>11</xdr:col>
      <xdr:colOff>82550</xdr:colOff>
      <xdr:row>42</xdr:row>
      <xdr:rowOff>156845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141605</xdr:rowOff>
    </xdr:from>
    <xdr:ext cx="762000"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55245</xdr:rowOff>
    </xdr:from>
    <xdr:to>
      <xdr:col>7</xdr:col>
      <xdr:colOff>31750</xdr:colOff>
      <xdr:row>42</xdr:row>
      <xdr:rowOff>156845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141605</xdr:rowOff>
    </xdr:from>
    <xdr:ext cx="762000" cy="25908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607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7825" cy="35560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2年度は、新型コロナウイルス感染症の影響により前年度より低下したが、今後も市税等の大幅な増加は見込めず、扶助費、公債費は増加が見込まれるため、事務事業や組織の見直し、定員・給与の適正化等行財政改革を一層推進し、計画的な財政運営に努めるとともに、歳出の抑制を図る。</a:t>
          </a: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590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111760</xdr:rowOff>
    </xdr:from>
    <xdr:ext cx="762000" cy="25590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105410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148590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6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121285</xdr:rowOff>
    </xdr:from>
    <xdr:ext cx="762000" cy="25590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9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101.1</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148590</xdr:rowOff>
    </xdr:from>
    <xdr:to>
      <xdr:col>24</xdr:col>
      <xdr:colOff>12700</xdr:colOff>
      <xdr:row>66</xdr:row>
      <xdr:rowOff>148590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150495</xdr:rowOff>
    </xdr:from>
    <xdr:ext cx="762000" cy="259080"/>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79.8</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120650</xdr:rowOff>
    </xdr:from>
    <xdr:to>
      <xdr:col>23</xdr:col>
      <xdr:colOff>133350</xdr:colOff>
      <xdr:row>64</xdr:row>
      <xdr:rowOff>118110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922000"/>
          <a:ext cx="8382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38100</xdr:rowOff>
    </xdr:from>
    <xdr:ext cx="762000" cy="259080"/>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680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20955</xdr:rowOff>
    </xdr:from>
    <xdr:to>
      <xdr:col>23</xdr:col>
      <xdr:colOff>184150</xdr:colOff>
      <xdr:row>63</xdr:row>
      <xdr:rowOff>122555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81280</xdr:rowOff>
    </xdr:from>
    <xdr:to>
      <xdr:col>19</xdr:col>
      <xdr:colOff>133350</xdr:colOff>
      <xdr:row>64</xdr:row>
      <xdr:rowOff>118110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05408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27940</xdr:rowOff>
    </xdr:from>
    <xdr:ext cx="736600" cy="259080"/>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57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81280</xdr:rowOff>
    </xdr:from>
    <xdr:to>
      <xdr:col>15</xdr:col>
      <xdr:colOff>82550</xdr:colOff>
      <xdr:row>64</xdr:row>
      <xdr:rowOff>99695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0540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45720</xdr:rowOff>
    </xdr:from>
    <xdr:to>
      <xdr:col>15</xdr:col>
      <xdr:colOff>133350</xdr:colOff>
      <xdr:row>63</xdr:row>
      <xdr:rowOff>147320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4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157480</xdr:rowOff>
    </xdr:from>
    <xdr:ext cx="762000" cy="25590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6159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75565</xdr:rowOff>
    </xdr:from>
    <xdr:to>
      <xdr:col>11</xdr:col>
      <xdr:colOff>31750</xdr:colOff>
      <xdr:row>64</xdr:row>
      <xdr:rowOff>99695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04836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52070</xdr:rowOff>
    </xdr:from>
    <xdr:to>
      <xdr:col>11</xdr:col>
      <xdr:colOff>82550</xdr:colOff>
      <xdr:row>63</xdr:row>
      <xdr:rowOff>153035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53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163195</xdr:rowOff>
    </xdr:from>
    <xdr:ext cx="762000" cy="259080"/>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21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168910</xdr:rowOff>
    </xdr:from>
    <xdr:to>
      <xdr:col>7</xdr:col>
      <xdr:colOff>31750</xdr:colOff>
      <xdr:row>63</xdr:row>
      <xdr:rowOff>99060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109220</xdr:rowOff>
    </xdr:from>
    <xdr:ext cx="762000" cy="25590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676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590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590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590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590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590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63</xdr:row>
      <xdr:rowOff>69215</xdr:rowOff>
    </xdr:from>
    <xdr:to>
      <xdr:col>23</xdr:col>
      <xdr:colOff>184150</xdr:colOff>
      <xdr:row>63</xdr:row>
      <xdr:rowOff>170815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41910</xdr:rowOff>
    </xdr:from>
    <xdr:ext cx="762000" cy="25590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43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67310</xdr:rowOff>
    </xdr:from>
    <xdr:to>
      <xdr:col>19</xdr:col>
      <xdr:colOff>184150</xdr:colOff>
      <xdr:row>64</xdr:row>
      <xdr:rowOff>168910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04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153670</xdr:rowOff>
    </xdr:from>
    <xdr:ext cx="736600" cy="259080"/>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126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30480</xdr:rowOff>
    </xdr:from>
    <xdr:to>
      <xdr:col>15</xdr:col>
      <xdr:colOff>133350</xdr:colOff>
      <xdr:row>64</xdr:row>
      <xdr:rowOff>132080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00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117475</xdr:rowOff>
    </xdr:from>
    <xdr:ext cx="762000" cy="25908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90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48895</xdr:rowOff>
    </xdr:from>
    <xdr:to>
      <xdr:col>11</xdr:col>
      <xdr:colOff>82550</xdr:colOff>
      <xdr:row>64</xdr:row>
      <xdr:rowOff>150495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135255</xdr:rowOff>
    </xdr:from>
    <xdr:ext cx="762000" cy="25590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1080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111125</xdr:rowOff>
    </xdr:from>
    <xdr:ext cx="762000" cy="25590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0839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7825" cy="35877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09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[125,212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158,093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人件費・物件費等の決算額が低くなっている要因として、ゴミ処理業務や消防業務等を一部事務組合で行っていることが挙げられる。一部事務組合の人件費・物件費等に充てる負担金を合計した場合、人口</a:t>
          </a:r>
          <a:r>
            <a:rPr kumimoji="1" lang="en-US" altLang="ja-JP" sz="1300">
              <a:latin typeface="ＭＳ Ｐゴシック"/>
              <a:ea typeface="ＭＳ Ｐゴシック"/>
            </a:rPr>
            <a:t>1</a:t>
          </a:r>
          <a:r>
            <a:rPr kumimoji="1" lang="ja-JP" altLang="en-US" sz="1300">
              <a:latin typeface="ＭＳ Ｐゴシック"/>
              <a:ea typeface="ＭＳ Ｐゴシック"/>
            </a:rPr>
            <a:t>人当たりの金額は大幅に増加することになる。今後は、これらも含めた経費について抑制していく必要がある。</a:t>
          </a:r>
        </a:p>
      </xdr:txBody>
    </xdr:sp>
    <xdr:clientData/>
  </xdr:twoCellAnchor>
  <xdr:oneCellAnchor>
    <xdr:from>
      <xdr:col>3</xdr:col>
      <xdr:colOff>95250</xdr:colOff>
      <xdr:row>77</xdr:row>
      <xdr:rowOff>6350</xdr:rowOff>
    </xdr:from>
    <xdr:ext cx="349885" cy="222250"/>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590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590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53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590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137795</xdr:rowOff>
    </xdr:from>
    <xdr:to>
      <xdr:col>23</xdr:col>
      <xdr:colOff>133350</xdr:colOff>
      <xdr:row>88</xdr:row>
      <xdr:rowOff>160655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795"/>
          <a:ext cx="0" cy="13944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132715</xdr:rowOff>
    </xdr:from>
    <xdr:ext cx="762000" cy="25590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279,982</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160655</xdr:rowOff>
    </xdr:from>
    <xdr:to>
      <xdr:col>24</xdr:col>
      <xdr:colOff>12700</xdr:colOff>
      <xdr:row>88</xdr:row>
      <xdr:rowOff>160655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52705</xdr:rowOff>
    </xdr:from>
    <xdr:ext cx="762000" cy="25590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2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106,578</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137795</xdr:rowOff>
    </xdr:from>
    <xdr:to>
      <xdr:col>24</xdr:col>
      <xdr:colOff>12700</xdr:colOff>
      <xdr:row>80</xdr:row>
      <xdr:rowOff>137795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36195</xdr:rowOff>
    </xdr:from>
    <xdr:to>
      <xdr:col>23</xdr:col>
      <xdr:colOff>133350</xdr:colOff>
      <xdr:row>81</xdr:row>
      <xdr:rowOff>116205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23645"/>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154940</xdr:rowOff>
    </xdr:from>
    <xdr:ext cx="762000" cy="25590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1384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161,117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10795</xdr:rowOff>
    </xdr:from>
    <xdr:to>
      <xdr:col>23</xdr:col>
      <xdr:colOff>184150</xdr:colOff>
      <xdr:row>83</xdr:row>
      <xdr:rowOff>112395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1905</xdr:rowOff>
    </xdr:from>
    <xdr:to>
      <xdr:col>19</xdr:col>
      <xdr:colOff>133350</xdr:colOff>
      <xdr:row>81</xdr:row>
      <xdr:rowOff>36195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88935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48895</xdr:rowOff>
    </xdr:from>
    <xdr:to>
      <xdr:col>19</xdr:col>
      <xdr:colOff>184150</xdr:colOff>
      <xdr:row>82</xdr:row>
      <xdr:rowOff>150495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0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135255</xdr:rowOff>
    </xdr:from>
    <xdr:ext cx="736600" cy="25590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415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144,528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1905</xdr:rowOff>
    </xdr:from>
    <xdr:to>
      <xdr:col>15</xdr:col>
      <xdr:colOff>82550</xdr:colOff>
      <xdr:row>81</xdr:row>
      <xdr:rowOff>11430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38893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6985</xdr:rowOff>
    </xdr:from>
    <xdr:to>
      <xdr:col>15</xdr:col>
      <xdr:colOff>133350</xdr:colOff>
      <xdr:row>82</xdr:row>
      <xdr:rowOff>109220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65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93345</xdr:rowOff>
    </xdr:from>
    <xdr:ext cx="762000" cy="259080"/>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52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156845</xdr:rowOff>
    </xdr:from>
    <xdr:to>
      <xdr:col>11</xdr:col>
      <xdr:colOff>31750</xdr:colOff>
      <xdr:row>81</xdr:row>
      <xdr:rowOff>11430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87284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27940</xdr:rowOff>
    </xdr:from>
    <xdr:to>
      <xdr:col>11</xdr:col>
      <xdr:colOff>82550</xdr:colOff>
      <xdr:row>82</xdr:row>
      <xdr:rowOff>129540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8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114300</xdr:rowOff>
    </xdr:from>
    <xdr:ext cx="762000" cy="259080"/>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73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170180</xdr:rowOff>
    </xdr:from>
    <xdr:to>
      <xdr:col>7</xdr:col>
      <xdr:colOff>31750</xdr:colOff>
      <xdr:row>82</xdr:row>
      <xdr:rowOff>100330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85090</xdr:rowOff>
    </xdr:from>
    <xdr:ext cx="762000" cy="25908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43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138,259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81</xdr:row>
      <xdr:rowOff>65405</xdr:rowOff>
    </xdr:from>
    <xdr:to>
      <xdr:col>23</xdr:col>
      <xdr:colOff>184150</xdr:colOff>
      <xdr:row>81</xdr:row>
      <xdr:rowOff>167005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81915</xdr:rowOff>
    </xdr:from>
    <xdr:ext cx="762000" cy="259080"/>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797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125,212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156845</xdr:rowOff>
    </xdr:from>
    <xdr:to>
      <xdr:col>19</xdr:col>
      <xdr:colOff>184150</xdr:colOff>
      <xdr:row>81</xdr:row>
      <xdr:rowOff>86995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97790</xdr:rowOff>
    </xdr:from>
    <xdr:ext cx="736600" cy="25590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4234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115,311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122555</xdr:rowOff>
    </xdr:from>
    <xdr:to>
      <xdr:col>15</xdr:col>
      <xdr:colOff>133350</xdr:colOff>
      <xdr:row>81</xdr:row>
      <xdr:rowOff>52705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63500</xdr:rowOff>
    </xdr:from>
    <xdr:ext cx="762000" cy="25590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080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111,013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132080</xdr:rowOff>
    </xdr:from>
    <xdr:to>
      <xdr:col>11</xdr:col>
      <xdr:colOff>82550</xdr:colOff>
      <xdr:row>81</xdr:row>
      <xdr:rowOff>62230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72390</xdr:rowOff>
    </xdr:from>
    <xdr:ext cx="762000" cy="25908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16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112,229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106045</xdr:rowOff>
    </xdr:from>
    <xdr:to>
      <xdr:col>7</xdr:col>
      <xdr:colOff>31750</xdr:colOff>
      <xdr:row>81</xdr:row>
      <xdr:rowOff>36195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2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46355</xdr:rowOff>
    </xdr:from>
    <xdr:ext cx="762000" cy="25908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590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108,971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7825" cy="35877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77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令和3年</a:t>
          </a:r>
          <a:r>
            <a:rPr kumimoji="1" lang="en-US" altLang="ja-JP" sz="1300">
              <a:latin typeface="ＭＳ Ｐゴシック"/>
              <a:ea typeface="ＭＳ Ｐゴシック"/>
            </a:rPr>
            <a:t>4</a:t>
          </a:r>
          <a:r>
            <a:rPr kumimoji="1" lang="ja-JP" altLang="en-US" sz="1300">
              <a:latin typeface="ＭＳ Ｐゴシック"/>
              <a:ea typeface="ＭＳ Ｐゴシック"/>
            </a:rPr>
            <a:t>月</a:t>
          </a:r>
          <a:r>
            <a:rPr kumimoji="1" lang="en-US" altLang="ja-JP" sz="1300">
              <a:latin typeface="ＭＳ Ｐゴシック"/>
              <a:ea typeface="ＭＳ Ｐゴシック"/>
            </a:rPr>
            <a:t>1</a:t>
          </a:r>
          <a:r>
            <a:rPr kumimoji="1" lang="ja-JP" altLang="en-US" sz="1300">
              <a:latin typeface="ＭＳ Ｐゴシック"/>
              <a:ea typeface="ＭＳ Ｐゴシック"/>
            </a:rPr>
            <a:t>日のラスパイレス指数は、</a:t>
          </a:r>
          <a:r>
            <a:rPr kumimoji="1" lang="en-US" altLang="ja-JP" sz="1300">
              <a:latin typeface="ＭＳ Ｐゴシック"/>
              <a:ea typeface="ＭＳ Ｐゴシック"/>
            </a:rPr>
            <a:t>100</a:t>
          </a:r>
          <a:r>
            <a:rPr kumimoji="1" lang="ja-JP" altLang="en-US" sz="1300">
              <a:latin typeface="ＭＳ Ｐゴシック"/>
              <a:ea typeface="ＭＳ Ｐゴシック"/>
            </a:rPr>
            <a:t>を下回ったものの、類似団体平均を</a:t>
          </a:r>
          <a:r>
            <a:rPr kumimoji="1" lang="en-US" altLang="ja-JP" sz="1300">
              <a:latin typeface="ＭＳ Ｐゴシック"/>
              <a:ea typeface="ＭＳ Ｐゴシック"/>
            </a:rPr>
            <a:t>1.2</a:t>
          </a:r>
          <a:r>
            <a:rPr kumimoji="1" lang="ja-JP" altLang="en-US" sz="1300">
              <a:latin typeface="ＭＳ Ｐゴシック"/>
              <a:ea typeface="ＭＳ Ｐゴシック"/>
            </a:rPr>
            <a:t>ポイント上回っている。今後も行財政改革への取り組みを通じて給与の適正化に努める。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590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590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53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590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31115</xdr:rowOff>
    </xdr:from>
    <xdr:to>
      <xdr:col>81</xdr:col>
      <xdr:colOff>44450</xdr:colOff>
      <xdr:row>88</xdr:row>
      <xdr:rowOff>40640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115"/>
          <a:ext cx="0" cy="1381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12065</xdr:rowOff>
    </xdr:from>
    <xdr:ext cx="762000" cy="259080"/>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40640</xdr:rowOff>
    </xdr:from>
    <xdr:to>
      <xdr:col>81</xdr:col>
      <xdr:colOff>133350</xdr:colOff>
      <xdr:row>88</xdr:row>
      <xdr:rowOff>40640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117475</xdr:rowOff>
    </xdr:from>
    <xdr:ext cx="762000" cy="259080"/>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31115</xdr:rowOff>
    </xdr:from>
    <xdr:to>
      <xdr:col>81</xdr:col>
      <xdr:colOff>133350</xdr:colOff>
      <xdr:row>80</xdr:row>
      <xdr:rowOff>31115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163195</xdr:rowOff>
    </xdr:from>
    <xdr:to>
      <xdr:col>81</xdr:col>
      <xdr:colOff>44450</xdr:colOff>
      <xdr:row>85</xdr:row>
      <xdr:rowOff>71755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564995"/>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139065</xdr:rowOff>
    </xdr:from>
    <xdr:ext cx="762000" cy="259080"/>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197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83</xdr:row>
      <xdr:rowOff>122555</xdr:rowOff>
    </xdr:from>
    <xdr:to>
      <xdr:col>81</xdr:col>
      <xdr:colOff>95250</xdr:colOff>
      <xdr:row>84</xdr:row>
      <xdr:rowOff>52705</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58420</xdr:rowOff>
    </xdr:from>
    <xdr:to>
      <xdr:col>77</xdr:col>
      <xdr:colOff>44450</xdr:colOff>
      <xdr:row>85</xdr:row>
      <xdr:rowOff>71755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6316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149860</xdr:rowOff>
    </xdr:from>
    <xdr:to>
      <xdr:col>77</xdr:col>
      <xdr:colOff>95250</xdr:colOff>
      <xdr:row>84</xdr:row>
      <xdr:rowOff>80010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8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90170</xdr:rowOff>
    </xdr:from>
    <xdr:ext cx="736600" cy="259080"/>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149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58420</xdr:rowOff>
    </xdr:from>
    <xdr:to>
      <xdr:col>72</xdr:col>
      <xdr:colOff>203200</xdr:colOff>
      <xdr:row>85</xdr:row>
      <xdr:rowOff>125730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63167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149860</xdr:rowOff>
    </xdr:from>
    <xdr:to>
      <xdr:col>73</xdr:col>
      <xdr:colOff>44450</xdr:colOff>
      <xdr:row>84</xdr:row>
      <xdr:rowOff>80010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8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90170</xdr:rowOff>
    </xdr:from>
    <xdr:ext cx="762000" cy="259080"/>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149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85090</xdr:rowOff>
    </xdr:from>
    <xdr:to>
      <xdr:col>68</xdr:col>
      <xdr:colOff>152400</xdr:colOff>
      <xdr:row>85</xdr:row>
      <xdr:rowOff>125730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65834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5080</xdr:rowOff>
    </xdr:from>
    <xdr:to>
      <xdr:col>68</xdr:col>
      <xdr:colOff>203200</xdr:colOff>
      <xdr:row>84</xdr:row>
      <xdr:rowOff>106680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116840</xdr:rowOff>
    </xdr:from>
    <xdr:ext cx="762000" cy="259080"/>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17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83</xdr:row>
      <xdr:rowOff>135890</xdr:rowOff>
    </xdr:from>
    <xdr:to>
      <xdr:col>64</xdr:col>
      <xdr:colOff>152400</xdr:colOff>
      <xdr:row>84</xdr:row>
      <xdr:rowOff>66040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76200</xdr:rowOff>
    </xdr:from>
    <xdr:ext cx="762000" cy="25590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1351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112395</xdr:rowOff>
    </xdr:from>
    <xdr:to>
      <xdr:col>81</xdr:col>
      <xdr:colOff>95250</xdr:colOff>
      <xdr:row>85</xdr:row>
      <xdr:rowOff>42545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51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84455</xdr:rowOff>
    </xdr:from>
    <xdr:ext cx="762000" cy="259080"/>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486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20955</xdr:rowOff>
    </xdr:from>
    <xdr:to>
      <xdr:col>77</xdr:col>
      <xdr:colOff>95250</xdr:colOff>
      <xdr:row>85</xdr:row>
      <xdr:rowOff>122555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5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107315</xdr:rowOff>
    </xdr:from>
    <xdr:ext cx="7366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805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7620</xdr:rowOff>
    </xdr:from>
    <xdr:to>
      <xdr:col>73</xdr:col>
      <xdr:colOff>44450</xdr:colOff>
      <xdr:row>85</xdr:row>
      <xdr:rowOff>109220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93980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67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74930</xdr:rowOff>
    </xdr:from>
    <xdr:to>
      <xdr:col>68</xdr:col>
      <xdr:colOff>203200</xdr:colOff>
      <xdr:row>86</xdr:row>
      <xdr:rowOff>5080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161290</xdr:rowOff>
    </xdr:from>
    <xdr:ext cx="762000" cy="25908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34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34290</xdr:rowOff>
    </xdr:from>
    <xdr:to>
      <xdr:col>64</xdr:col>
      <xdr:colOff>152400</xdr:colOff>
      <xdr:row>85</xdr:row>
      <xdr:rowOff>135890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60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120650</xdr:rowOff>
    </xdr:from>
    <xdr:ext cx="762000" cy="25590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6939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607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430" y="9188450"/>
          <a:ext cx="226314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7825" cy="355600"/>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570"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[7.18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合併前から類似団体より少ない定数を維持してきたが、今後も更に合理的で効率的な行政運営を行うため、引き続き職員定数の抑制と計画的な定員管理を行う。</a:t>
          </a:r>
        </a:p>
      </xdr:txBody>
    </xdr:sp>
    <xdr:clientData/>
  </xdr:twoCellAnchor>
  <xdr:oneCellAnchor>
    <xdr:from>
      <xdr:col>61</xdr:col>
      <xdr:colOff>6350</xdr:colOff>
      <xdr:row>54</xdr:row>
      <xdr:rowOff>139700</xdr:rowOff>
    </xdr:from>
    <xdr:ext cx="349885" cy="22542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590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590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8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590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10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31115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4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3175</xdr:rowOff>
    </xdr:from>
    <xdr:ext cx="762000" cy="259080"/>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14.19</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31115</xdr:rowOff>
    </xdr:from>
    <xdr:to>
      <xdr:col>81</xdr:col>
      <xdr:colOff>133350</xdr:colOff>
      <xdr:row>68</xdr:row>
      <xdr:rowOff>31115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78105</xdr:rowOff>
    </xdr:from>
    <xdr:ext cx="762000" cy="25590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5.01</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10795</xdr:rowOff>
    </xdr:from>
    <xdr:to>
      <xdr:col>81</xdr:col>
      <xdr:colOff>44450</xdr:colOff>
      <xdr:row>61</xdr:row>
      <xdr:rowOff>22860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6924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3810</xdr:rowOff>
    </xdr:from>
    <xdr:ext cx="762000" cy="259080"/>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3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31750</xdr:rowOff>
    </xdr:from>
    <xdr:to>
      <xdr:col>81</xdr:col>
      <xdr:colOff>95250</xdr:colOff>
      <xdr:row>62</xdr:row>
      <xdr:rowOff>133350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161290</xdr:rowOff>
    </xdr:from>
    <xdr:to>
      <xdr:col>77</xdr:col>
      <xdr:colOff>44450</xdr:colOff>
      <xdr:row>61</xdr:row>
      <xdr:rowOff>10795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4829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80010</xdr:rowOff>
    </xdr:from>
    <xdr:ext cx="736600" cy="259080"/>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09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140970</xdr:rowOff>
    </xdr:from>
    <xdr:to>
      <xdr:col>72</xdr:col>
      <xdr:colOff>203200</xdr:colOff>
      <xdr:row>60</xdr:row>
      <xdr:rowOff>161290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2797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127000</xdr:rowOff>
    </xdr:from>
    <xdr:to>
      <xdr:col>73</xdr:col>
      <xdr:colOff>44450</xdr:colOff>
      <xdr:row>62</xdr:row>
      <xdr:rowOff>57150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41910</xdr:rowOff>
    </xdr:from>
    <xdr:ext cx="762000" cy="25590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718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140970</xdr:rowOff>
    </xdr:from>
    <xdr:to>
      <xdr:col>68</xdr:col>
      <xdr:colOff>152400</xdr:colOff>
      <xdr:row>60</xdr:row>
      <xdr:rowOff>144145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4279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118745</xdr:rowOff>
    </xdr:from>
    <xdr:to>
      <xdr:col>68</xdr:col>
      <xdr:colOff>203200</xdr:colOff>
      <xdr:row>62</xdr:row>
      <xdr:rowOff>48895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33655</xdr:rowOff>
    </xdr:from>
    <xdr:ext cx="762000" cy="2584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63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118745</xdr:rowOff>
    </xdr:from>
    <xdr:to>
      <xdr:col>64</xdr:col>
      <xdr:colOff>152400</xdr:colOff>
      <xdr:row>62</xdr:row>
      <xdr:rowOff>48895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33655</xdr:rowOff>
    </xdr:from>
    <xdr:ext cx="762000" cy="2584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63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590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590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590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590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590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143510</xdr:rowOff>
    </xdr:from>
    <xdr:to>
      <xdr:col>81</xdr:col>
      <xdr:colOff>95250</xdr:colOff>
      <xdr:row>61</xdr:row>
      <xdr:rowOff>73660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160020</xdr:rowOff>
    </xdr:from>
    <xdr:ext cx="762000" cy="259080"/>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75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132080</xdr:rowOff>
    </xdr:from>
    <xdr:to>
      <xdr:col>77</xdr:col>
      <xdr:colOff>95250</xdr:colOff>
      <xdr:row>61</xdr:row>
      <xdr:rowOff>61595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19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71755</xdr:rowOff>
    </xdr:from>
    <xdr:ext cx="736600" cy="25908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873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110490</xdr:rowOff>
    </xdr:from>
    <xdr:to>
      <xdr:col>73</xdr:col>
      <xdr:colOff>44450</xdr:colOff>
      <xdr:row>61</xdr:row>
      <xdr:rowOff>40640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9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50800</xdr:rowOff>
    </xdr:from>
    <xdr:ext cx="762000" cy="25908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66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90170</xdr:rowOff>
    </xdr:from>
    <xdr:to>
      <xdr:col>68</xdr:col>
      <xdr:colOff>203200</xdr:colOff>
      <xdr:row>61</xdr:row>
      <xdr:rowOff>20320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30480</xdr:rowOff>
    </xdr:from>
    <xdr:ext cx="762000" cy="25590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460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93345</xdr:rowOff>
    </xdr:from>
    <xdr:to>
      <xdr:col>64</xdr:col>
      <xdr:colOff>152400</xdr:colOff>
      <xdr:row>61</xdr:row>
      <xdr:rowOff>23495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33655</xdr:rowOff>
    </xdr:from>
    <xdr:ext cx="762000" cy="2584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49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7825" cy="35877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64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令和2年度は、</a:t>
          </a:r>
          <a:r>
            <a:rPr kumimoji="1" lang="ja-JP" altLang="en-US" sz="1300" baseline="0">
              <a:latin typeface="ＭＳ Ｐゴシック"/>
              <a:ea typeface="ＭＳ Ｐゴシック"/>
            </a:rPr>
            <a:t>下水道会計の公営企業会計化による公営企業債等繰入見込額の減少により、前年度より比率が低下した。</a:t>
          </a:r>
          <a:r>
            <a:rPr kumimoji="1" lang="ja-JP" altLang="en-US" sz="1300">
              <a:latin typeface="ＭＳ Ｐゴシック"/>
              <a:ea typeface="ＭＳ Ｐゴシック"/>
            </a:rPr>
            <a:t>今後の事業実施にあたっては、将来的な必要性、緊急性、行政効果を十分検討し、起債の抑制に努める。</a:t>
          </a:r>
        </a:p>
      </xdr:txBody>
    </xdr:sp>
    <xdr:clientData/>
  </xdr:twoCellAnchor>
  <xdr:oneCellAnchor>
    <xdr:from>
      <xdr:col>61</xdr:col>
      <xdr:colOff>6350</xdr:colOff>
      <xdr:row>32</xdr:row>
      <xdr:rowOff>101600</xdr:rowOff>
    </xdr:from>
    <xdr:ext cx="298450" cy="224790"/>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590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590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79375</xdr:rowOff>
    </xdr:from>
    <xdr:to>
      <xdr:col>81</xdr:col>
      <xdr:colOff>44450</xdr:colOff>
      <xdr:row>45</xdr:row>
      <xdr:rowOff>71120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575"/>
          <a:ext cx="0" cy="1534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43180</xdr:rowOff>
    </xdr:from>
    <xdr:ext cx="762000" cy="25590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4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71120</xdr:rowOff>
    </xdr:from>
    <xdr:to>
      <xdr:col>81</xdr:col>
      <xdr:colOff>133350</xdr:colOff>
      <xdr:row>45</xdr:row>
      <xdr:rowOff>71120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166370</xdr:rowOff>
    </xdr:from>
    <xdr:ext cx="762000" cy="25590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56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79375</xdr:rowOff>
    </xdr:from>
    <xdr:to>
      <xdr:col>81</xdr:col>
      <xdr:colOff>133350</xdr:colOff>
      <xdr:row>36</xdr:row>
      <xdr:rowOff>79375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34925</xdr:rowOff>
    </xdr:from>
    <xdr:to>
      <xdr:col>81</xdr:col>
      <xdr:colOff>44450</xdr:colOff>
      <xdr:row>42</xdr:row>
      <xdr:rowOff>112395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7235825"/>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27305</xdr:rowOff>
    </xdr:from>
    <xdr:ext cx="762000" cy="259080"/>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853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10795</xdr:rowOff>
    </xdr:from>
    <xdr:to>
      <xdr:col>81</xdr:col>
      <xdr:colOff>95250</xdr:colOff>
      <xdr:row>41</xdr:row>
      <xdr:rowOff>112395</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112395</xdr:rowOff>
    </xdr:from>
    <xdr:to>
      <xdr:col>77</xdr:col>
      <xdr:colOff>44450</xdr:colOff>
      <xdr:row>42</xdr:row>
      <xdr:rowOff>112395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73132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68580</xdr:rowOff>
    </xdr:from>
    <xdr:to>
      <xdr:col>77</xdr:col>
      <xdr:colOff>95250</xdr:colOff>
      <xdr:row>41</xdr:row>
      <xdr:rowOff>170180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9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8890</xdr:rowOff>
    </xdr:from>
    <xdr:ext cx="736600" cy="25590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86689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83185</xdr:rowOff>
    </xdr:from>
    <xdr:to>
      <xdr:col>72</xdr:col>
      <xdr:colOff>203200</xdr:colOff>
      <xdr:row>42</xdr:row>
      <xdr:rowOff>112395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728408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38100</xdr:rowOff>
    </xdr:from>
    <xdr:ext cx="762000" cy="259080"/>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89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83185</xdr:rowOff>
    </xdr:from>
    <xdr:to>
      <xdr:col>68</xdr:col>
      <xdr:colOff>152400</xdr:colOff>
      <xdr:row>42</xdr:row>
      <xdr:rowOff>83185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72840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116840</xdr:rowOff>
    </xdr:from>
    <xdr:to>
      <xdr:col>68</xdr:col>
      <xdr:colOff>203200</xdr:colOff>
      <xdr:row>42</xdr:row>
      <xdr:rowOff>46990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57150</xdr:rowOff>
    </xdr:from>
    <xdr:ext cx="762000" cy="259080"/>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1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86360</xdr:rowOff>
    </xdr:from>
    <xdr:ext cx="762000" cy="25590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9443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155575</xdr:rowOff>
    </xdr:from>
    <xdr:to>
      <xdr:col>81</xdr:col>
      <xdr:colOff>95250</xdr:colOff>
      <xdr:row>42</xdr:row>
      <xdr:rowOff>86360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185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127635</xdr:rowOff>
    </xdr:from>
    <xdr:ext cx="762000" cy="259080"/>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157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61595</xdr:rowOff>
    </xdr:from>
    <xdr:to>
      <xdr:col>77</xdr:col>
      <xdr:colOff>95250</xdr:colOff>
      <xdr:row>42</xdr:row>
      <xdr:rowOff>163195</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2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147955</xdr:rowOff>
    </xdr:from>
    <xdr:ext cx="736600" cy="2584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3488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61595</xdr:rowOff>
    </xdr:from>
    <xdr:to>
      <xdr:col>73</xdr:col>
      <xdr:colOff>44450</xdr:colOff>
      <xdr:row>42</xdr:row>
      <xdr:rowOff>163195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2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147955</xdr:rowOff>
    </xdr:from>
    <xdr:ext cx="762000" cy="2584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348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32385</xdr:rowOff>
    </xdr:from>
    <xdr:to>
      <xdr:col>68</xdr:col>
      <xdr:colOff>203200</xdr:colOff>
      <xdr:row>42</xdr:row>
      <xdr:rowOff>133985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23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118745</xdr:rowOff>
    </xdr:from>
    <xdr:ext cx="762000" cy="25908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319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32385</xdr:rowOff>
    </xdr:from>
    <xdr:to>
      <xdr:col>64</xdr:col>
      <xdr:colOff>152400</xdr:colOff>
      <xdr:row>42</xdr:row>
      <xdr:rowOff>133985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23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118745</xdr:rowOff>
    </xdr:from>
    <xdr:ext cx="762000" cy="259080"/>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319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7825" cy="35877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55" y="154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ea typeface="ＭＳ Ｐゴシック"/>
            </a:rPr>
            <a:t>　下水道事業債残高の減少及び下水道会計の公営企業会計化による公営企業債等繰入見込額の減少により、比率が好転した。今後も新規に発行する地方債の抑制を行うとともに、交付税措置の高い地方債を選択し、計画的な借入を行うことにより、将来世代の負担の減少に努める。</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2250"/>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4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590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141605</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5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113665</xdr:rowOff>
    </xdr:from>
    <xdr:ext cx="762000" cy="2584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232.0</a:t>
          </a:r>
          <a:endParaRPr kumimoji="1" lang="ja-JP" altLang="en-US" sz="1000" b="1">
            <a:latin typeface="ＭＳ Ｐゴシック"/>
            <a:ea typeface="ＭＳ Ｐゴシック"/>
          </a:endParaRPr>
        </a:p>
      </xdr:txBody>
    </xdr:sp>
    <xdr:clientData/>
  </xdr:oneCellAnchor>
  <xdr:twoCellAnchor>
    <xdr:from>
      <xdr:col>80</xdr:col>
      <xdr:colOff>165100</xdr:colOff>
      <xdr:row>20</xdr:row>
      <xdr:rowOff>141605</xdr:rowOff>
    </xdr:from>
    <xdr:to>
      <xdr:col>81</xdr:col>
      <xdr:colOff>133350</xdr:colOff>
      <xdr:row>20</xdr:row>
      <xdr:rowOff>141605</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106045</xdr:rowOff>
    </xdr:from>
    <xdr:to>
      <xdr:col>77</xdr:col>
      <xdr:colOff>44450</xdr:colOff>
      <xdr:row>14</xdr:row>
      <xdr:rowOff>116205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5290800" y="250634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152400</xdr:rowOff>
    </xdr:from>
    <xdr:ext cx="762000" cy="259080"/>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5527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8255</xdr:rowOff>
    </xdr:from>
    <xdr:to>
      <xdr:col>81</xdr:col>
      <xdr:colOff>95250</xdr:colOff>
      <xdr:row>15</xdr:row>
      <xdr:rowOff>109855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8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93345</xdr:rowOff>
    </xdr:from>
    <xdr:to>
      <xdr:col>72</xdr:col>
      <xdr:colOff>203200</xdr:colOff>
      <xdr:row>14</xdr:row>
      <xdr:rowOff>116205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4401800" y="249364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68580</xdr:rowOff>
    </xdr:from>
    <xdr:to>
      <xdr:col>77</xdr:col>
      <xdr:colOff>95250</xdr:colOff>
      <xdr:row>15</xdr:row>
      <xdr:rowOff>170180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4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154940</xdr:rowOff>
    </xdr:from>
    <xdr:ext cx="736600" cy="25590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72669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14</xdr:row>
      <xdr:rowOff>93345</xdr:rowOff>
    </xdr:from>
    <xdr:to>
      <xdr:col>68</xdr:col>
      <xdr:colOff>152400</xdr:colOff>
      <xdr:row>14</xdr:row>
      <xdr:rowOff>147955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512800" y="249364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83185</xdr:rowOff>
    </xdr:from>
    <xdr:to>
      <xdr:col>73</xdr:col>
      <xdr:colOff>44450</xdr:colOff>
      <xdr:row>16</xdr:row>
      <xdr:rowOff>13335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5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169545</xdr:rowOff>
    </xdr:from>
    <xdr:ext cx="762000" cy="25590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7412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15</xdr:row>
      <xdr:rowOff>95885</xdr:rowOff>
    </xdr:from>
    <xdr:to>
      <xdr:col>68</xdr:col>
      <xdr:colOff>203200</xdr:colOff>
      <xdr:row>16</xdr:row>
      <xdr:rowOff>26035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6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10795</xdr:rowOff>
    </xdr:from>
    <xdr:ext cx="762000" cy="2584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753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80645</xdr:rowOff>
    </xdr:from>
    <xdr:to>
      <xdr:col>64</xdr:col>
      <xdr:colOff>152400</xdr:colOff>
      <xdr:row>16</xdr:row>
      <xdr:rowOff>10795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65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167640</xdr:rowOff>
    </xdr:from>
    <xdr:ext cx="762000" cy="25590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7393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76</xdr:col>
      <xdr:colOff>203200</xdr:colOff>
      <xdr:row>14</xdr:row>
      <xdr:rowOff>55245</xdr:rowOff>
    </xdr:from>
    <xdr:to>
      <xdr:col>77</xdr:col>
      <xdr:colOff>95250</xdr:colOff>
      <xdr:row>14</xdr:row>
      <xdr:rowOff>156845</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245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167005</xdr:rowOff>
    </xdr:from>
    <xdr:ext cx="736600" cy="25590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22440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14</xdr:row>
      <xdr:rowOff>65405</xdr:rowOff>
    </xdr:from>
    <xdr:to>
      <xdr:col>73</xdr:col>
      <xdr:colOff>44450</xdr:colOff>
      <xdr:row>14</xdr:row>
      <xdr:rowOff>167005</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46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6350</xdr:rowOff>
    </xdr:from>
    <xdr:ext cx="762000" cy="25590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2352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14</xdr:row>
      <xdr:rowOff>42545</xdr:rowOff>
    </xdr:from>
    <xdr:to>
      <xdr:col>68</xdr:col>
      <xdr:colOff>203200</xdr:colOff>
      <xdr:row>14</xdr:row>
      <xdr:rowOff>144145</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44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154940</xdr:rowOff>
    </xdr:from>
    <xdr:ext cx="762000" cy="25590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2123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14</xdr:row>
      <xdr:rowOff>97790</xdr:rowOff>
    </xdr:from>
    <xdr:to>
      <xdr:col>64</xdr:col>
      <xdr:colOff>152400</xdr:colOff>
      <xdr:row>15</xdr:row>
      <xdr:rowOff>27305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498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37465</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266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岡山県浅口市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33,965
33,640
66.46
19,681,627
18,547,651
1,097,792
9,571,500
12,926,560</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10.1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175" cy="25590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31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295" cy="25590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32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833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8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161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1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類似団体と比較して、人件費に係る経常収支比率は同水準となっている。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令和2年度は、会計年度任用職員制度の開始により、前年度より増加しており、今後も同水準で推移すると見込まれる。</a:t>
          </a:r>
        </a:p>
        <a:p>
          <a:r>
            <a:rPr kumimoji="1" lang="ja-JP" altLang="en-US" sz="1300">
              <a:latin typeface="ＭＳ Ｐゴシック"/>
              <a:ea typeface="ＭＳ Ｐゴシック"/>
            </a:rPr>
            <a:t>　合併後、定員数の抑制と計画的な定員管理、ゴミ処理業務や消防業務を一部事務組合で行っているが、今後も行財政改革への取り組みを通じて人件費の抑制に努める。</a:t>
          </a:r>
        </a:p>
      </xdr:txBody>
    </xdr:sp>
    <xdr:clientData/>
  </xdr:twoCellAnchor>
  <xdr:oneCellAnchor>
    <xdr:from>
      <xdr:col>3</xdr:col>
      <xdr:colOff>123825</xdr:colOff>
      <xdr:row>29</xdr:row>
      <xdr:rowOff>107950</xdr:rowOff>
    </xdr:from>
    <xdr:ext cx="29527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4825" cy="25590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99060</xdr:rowOff>
    </xdr:from>
    <xdr:ext cx="504825" cy="25590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1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156210</xdr:rowOff>
    </xdr:from>
    <xdr:ext cx="504825" cy="25590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41910</xdr:rowOff>
    </xdr:from>
    <xdr:ext cx="504825" cy="25590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1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4825" cy="25590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156210</xdr:rowOff>
    </xdr:from>
    <xdr:ext cx="504825" cy="25590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1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41910</xdr:rowOff>
    </xdr:from>
    <xdr:ext cx="504825" cy="25590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99060</xdr:rowOff>
    </xdr:from>
    <xdr:ext cx="504825" cy="25590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1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4825" cy="25590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41910</xdr:rowOff>
    </xdr:from>
    <xdr:ext cx="762000" cy="25590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713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3810</xdr:rowOff>
    </xdr:from>
    <xdr:ext cx="762000" cy="259080"/>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79375</xdr:rowOff>
    </xdr:from>
    <xdr:to>
      <xdr:col>24</xdr:col>
      <xdr:colOff>25400</xdr:colOff>
      <xdr:row>37</xdr:row>
      <xdr:rowOff>155575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251575"/>
          <a:ext cx="8382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83185</xdr:rowOff>
    </xdr:from>
    <xdr:ext cx="762000" cy="259080"/>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2553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79375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618490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29210</xdr:rowOff>
    </xdr:from>
    <xdr:to>
      <xdr:col>20</xdr:col>
      <xdr:colOff>38100</xdr:colOff>
      <xdr:row>36</xdr:row>
      <xdr:rowOff>130175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201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140335</xdr:rowOff>
    </xdr:from>
    <xdr:ext cx="733425" cy="25908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596963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12700</xdr:rowOff>
    </xdr:from>
    <xdr:to>
      <xdr:col>15</xdr:col>
      <xdr:colOff>98425</xdr:colOff>
      <xdr:row>36</xdr:row>
      <xdr:rowOff>50800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2209800" y="61849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29210</xdr:rowOff>
    </xdr:from>
    <xdr:to>
      <xdr:col>15</xdr:col>
      <xdr:colOff>149225</xdr:colOff>
      <xdr:row>36</xdr:row>
      <xdr:rowOff>130175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201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114935</xdr:rowOff>
    </xdr:from>
    <xdr:ext cx="762000"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287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127000</xdr:rowOff>
    </xdr:from>
    <xdr:to>
      <xdr:col>11</xdr:col>
      <xdr:colOff>9525</xdr:colOff>
      <xdr:row>36</xdr:row>
      <xdr:rowOff>50800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612775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29210</xdr:rowOff>
    </xdr:from>
    <xdr:to>
      <xdr:col>11</xdr:col>
      <xdr:colOff>60325</xdr:colOff>
      <xdr:row>36</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201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114935</xdr:rowOff>
    </xdr:from>
    <xdr:ext cx="758825"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28713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76835</xdr:rowOff>
    </xdr:from>
    <xdr:ext cx="758825" cy="25590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24903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8825" cy="25908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104775</xdr:rowOff>
    </xdr:from>
    <xdr:to>
      <xdr:col>24</xdr:col>
      <xdr:colOff>76200</xdr:colOff>
      <xdr:row>38</xdr:row>
      <xdr:rowOff>34925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76835</xdr:rowOff>
    </xdr:from>
    <xdr:ext cx="762000" cy="25590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4204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29210</xdr:rowOff>
    </xdr:from>
    <xdr:to>
      <xdr:col>20</xdr:col>
      <xdr:colOff>38100</xdr:colOff>
      <xdr:row>36</xdr:row>
      <xdr:rowOff>130175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201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114935</xdr:rowOff>
    </xdr:from>
    <xdr:ext cx="73342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28713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73660</xdr:rowOff>
    </xdr:from>
    <xdr:ext cx="762000"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90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111760</xdr:rowOff>
    </xdr:from>
    <xdr:ext cx="758825" cy="25590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9410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76200</xdr:rowOff>
    </xdr:from>
    <xdr:to>
      <xdr:col>6</xdr:col>
      <xdr:colOff>171450</xdr:colOff>
      <xdr:row>36</xdr:row>
      <xdr:rowOff>6350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16510</xdr:rowOff>
    </xdr:from>
    <xdr:ext cx="758825" cy="259080"/>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8458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類似団体平均を下回っており、令和2年度は、会計年度任用職員制度の開始により前年度より減少している。</a:t>
          </a:r>
        </a:p>
        <a:p>
          <a:r>
            <a:rPr kumimoji="1" lang="ja-JP" altLang="en-US" sz="1300">
              <a:latin typeface="ＭＳ Ｐゴシック"/>
              <a:ea typeface="ＭＳ Ｐゴシック"/>
            </a:rPr>
            <a:t>　しかし、施設の管理運営等に係る経費が多額になっており、今後も事務事業の見直しや施設の統廃合等により経費の削減を図る。</a:t>
          </a:r>
        </a:p>
      </xdr:txBody>
    </xdr:sp>
    <xdr:clientData/>
  </xdr:twoCellAnchor>
  <xdr:oneCellAnchor>
    <xdr:from>
      <xdr:col>62</xdr:col>
      <xdr:colOff>6350</xdr:colOff>
      <xdr:row>9</xdr:row>
      <xdr:rowOff>107950</xdr:rowOff>
    </xdr:from>
    <xdr:ext cx="295275" cy="22542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4825" cy="25590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4825" cy="25908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482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4825" cy="25590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4825"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4825" cy="259080"/>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4825" cy="25590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91080"/>
          <a:ext cx="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30480</xdr:rowOff>
    </xdr:from>
    <xdr:ext cx="762000" cy="25590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4594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487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148590</xdr:rowOff>
    </xdr:from>
    <xdr:ext cx="762000" cy="259080"/>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4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91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123190</xdr:rowOff>
    </xdr:from>
    <xdr:to>
      <xdr:col>82</xdr:col>
      <xdr:colOff>107950</xdr:colOff>
      <xdr:row>16</xdr:row>
      <xdr:rowOff>149860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694940"/>
          <a:ext cx="8382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55880</xdr:rowOff>
    </xdr:from>
    <xdr:ext cx="762000" cy="259080"/>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990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16</xdr:row>
      <xdr:rowOff>165100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8930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128270</xdr:rowOff>
    </xdr:from>
    <xdr:ext cx="736600" cy="25908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42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165100</xdr:rowOff>
    </xdr:from>
    <xdr:to>
      <xdr:col>73</xdr:col>
      <xdr:colOff>180975</xdr:colOff>
      <xdr:row>16</xdr:row>
      <xdr:rowOff>165100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908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97790</xdr:rowOff>
    </xdr:from>
    <xdr:ext cx="762000" cy="25590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124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104140</xdr:rowOff>
    </xdr:from>
    <xdr:to>
      <xdr:col>69</xdr:col>
      <xdr:colOff>92075</xdr:colOff>
      <xdr:row>16</xdr:row>
      <xdr:rowOff>165100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8473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74930</xdr:rowOff>
    </xdr:from>
    <xdr:ext cx="758825" cy="25590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8958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44450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59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8825"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8825"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8825"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15</xdr:row>
      <xdr:rowOff>72390</xdr:rowOff>
    </xdr:from>
    <xdr:to>
      <xdr:col>82</xdr:col>
      <xdr:colOff>158750</xdr:colOff>
      <xdr:row>16</xdr:row>
      <xdr:rowOff>2540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88900</xdr:rowOff>
    </xdr:from>
    <xdr:ext cx="762000" cy="25590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4892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39370</xdr:rowOff>
    </xdr:from>
    <xdr:ext cx="7366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611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54610</xdr:rowOff>
    </xdr:from>
    <xdr:ext cx="762000" cy="25590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6263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54610</xdr:rowOff>
    </xdr:from>
    <xdr:ext cx="758825" cy="25590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6263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165100</xdr:rowOff>
    </xdr:from>
    <xdr:ext cx="762000" cy="259080"/>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565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類似団体と比較して、扶助費に係る経常収支比率は低くなっているが、今後も高齢化や障害者支援対策等による自然増が見込まれる。</a:t>
          </a:r>
        </a:p>
      </xdr:txBody>
    </xdr:sp>
    <xdr:clientData/>
  </xdr:twoCellAnchor>
  <xdr:oneCellAnchor>
    <xdr:from>
      <xdr:col>3</xdr:col>
      <xdr:colOff>123825</xdr:colOff>
      <xdr:row>49</xdr:row>
      <xdr:rowOff>107950</xdr:rowOff>
    </xdr:from>
    <xdr:ext cx="295275" cy="22542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4825" cy="25590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4825"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87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4825" cy="25590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48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4825" cy="2584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45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4825" cy="25908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7065"/>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4825" cy="25590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675"/>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4825" cy="259080"/>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65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4825" cy="25590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143510</xdr:rowOff>
    </xdr:from>
    <xdr:to>
      <xdr:col>24</xdr:col>
      <xdr:colOff>25400</xdr:colOff>
      <xdr:row>61</xdr:row>
      <xdr:rowOff>167640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9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139700</xdr:rowOff>
    </xdr:from>
    <xdr:ext cx="762000" cy="259080"/>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9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167640</xdr:rowOff>
    </xdr:from>
    <xdr:to>
      <xdr:col>24</xdr:col>
      <xdr:colOff>114300</xdr:colOff>
      <xdr:row>61</xdr:row>
      <xdr:rowOff>167640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62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58420</xdr:rowOff>
    </xdr:from>
    <xdr:ext cx="762000" cy="259080"/>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143510</xdr:rowOff>
    </xdr:from>
    <xdr:to>
      <xdr:col>24</xdr:col>
      <xdr:colOff>114300</xdr:colOff>
      <xdr:row>52</xdr:row>
      <xdr:rowOff>143510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167640</xdr:rowOff>
    </xdr:from>
    <xdr:to>
      <xdr:col>24</xdr:col>
      <xdr:colOff>25400</xdr:colOff>
      <xdr:row>56</xdr:row>
      <xdr:rowOff>110490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59739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31750</xdr:rowOff>
    </xdr:from>
    <xdr:ext cx="762000" cy="25590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63295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59690</xdr:rowOff>
    </xdr:from>
    <xdr:to>
      <xdr:col>24</xdr:col>
      <xdr:colOff>76200</xdr:colOff>
      <xdr:row>56</xdr:row>
      <xdr:rowOff>161290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78105</xdr:rowOff>
    </xdr:from>
    <xdr:to>
      <xdr:col>19</xdr:col>
      <xdr:colOff>187325</xdr:colOff>
      <xdr:row>56</xdr:row>
      <xdr:rowOff>110490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6793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67945</xdr:rowOff>
    </xdr:from>
    <xdr:to>
      <xdr:col>20</xdr:col>
      <xdr:colOff>38100</xdr:colOff>
      <xdr:row>57</xdr:row>
      <xdr:rowOff>169545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84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154940</xdr:rowOff>
    </xdr:from>
    <xdr:ext cx="733425" cy="25590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92759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45085</xdr:rowOff>
    </xdr:from>
    <xdr:to>
      <xdr:col>15</xdr:col>
      <xdr:colOff>98425</xdr:colOff>
      <xdr:row>56</xdr:row>
      <xdr:rowOff>78105</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64628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105410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12700</xdr:rowOff>
    </xdr:from>
    <xdr:to>
      <xdr:col>11</xdr:col>
      <xdr:colOff>9525</xdr:colOff>
      <xdr:row>56</xdr:row>
      <xdr:rowOff>45085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6139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105410</xdr:rowOff>
    </xdr:from>
    <xdr:ext cx="758825"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8780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125095</xdr:rowOff>
    </xdr:from>
    <xdr:to>
      <xdr:col>6</xdr:col>
      <xdr:colOff>171450</xdr:colOff>
      <xdr:row>57</xdr:row>
      <xdr:rowOff>55245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40640</xdr:rowOff>
    </xdr:from>
    <xdr:ext cx="758825" cy="25590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81329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8825"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116840</xdr:rowOff>
    </xdr:from>
    <xdr:to>
      <xdr:col>24</xdr:col>
      <xdr:colOff>76200</xdr:colOff>
      <xdr:row>56</xdr:row>
      <xdr:rowOff>46990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5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133350</xdr:rowOff>
    </xdr:from>
    <xdr:ext cx="762000" cy="25590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3916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59690</xdr:rowOff>
    </xdr:from>
    <xdr:to>
      <xdr:col>20</xdr:col>
      <xdr:colOff>38100</xdr:colOff>
      <xdr:row>56</xdr:row>
      <xdr:rowOff>161290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0</xdr:rowOff>
    </xdr:from>
    <xdr:ext cx="733425"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42975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27305</xdr:rowOff>
    </xdr:from>
    <xdr:to>
      <xdr:col>15</xdr:col>
      <xdr:colOff>149225</xdr:colOff>
      <xdr:row>56</xdr:row>
      <xdr:rowOff>128905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139065</xdr:rowOff>
    </xdr:from>
    <xdr:ext cx="762000" cy="259080"/>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397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166370</xdr:rowOff>
    </xdr:from>
    <xdr:to>
      <xdr:col>11</xdr:col>
      <xdr:colOff>60325</xdr:colOff>
      <xdr:row>56</xdr:row>
      <xdr:rowOff>95885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596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106045</xdr:rowOff>
    </xdr:from>
    <xdr:ext cx="758825" cy="259080"/>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36434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73660</xdr:rowOff>
    </xdr:from>
    <xdr:ext cx="758825" cy="259080"/>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33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類似団体と比較して、同水準となっている。令和2年度は、公共下水道事業特別会計への操出金の皆減（公営企業会計化）により、大きく減少している。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公共施設の老朽化による維持補修費の増加が見込まれるため、公共施設等総合管理計画に基づき、老朽化した施設の長寿命化等を行うことにより、経常費用の削減に努める。</a:t>
          </a:r>
          <a:endParaRPr kumimoji="1" lang="en-US" altLang="ja-JP" sz="1300">
            <a:latin typeface="ＭＳ Ｐゴシック"/>
            <a:ea typeface="ＭＳ Ｐゴシック"/>
          </a:endParaRPr>
        </a:p>
        <a:p>
          <a:r>
            <a:rPr kumimoji="1" lang="en-US" altLang="ja-JP" sz="1300">
              <a:latin typeface="ＭＳ Ｐゴシック"/>
              <a:ea typeface="ＭＳ Ｐゴシック"/>
            </a:rPr>
            <a:t>※</a:t>
          </a:r>
          <a:r>
            <a:rPr kumimoji="1" lang="ja-JP" altLang="en-US" sz="1300">
              <a:latin typeface="ＭＳ Ｐゴシック"/>
              <a:ea typeface="ＭＳ Ｐゴシック"/>
            </a:rPr>
            <a:t>その他は、維持補修費と繰出金が該当。</a:t>
          </a:r>
        </a:p>
      </xdr:txBody>
    </xdr:sp>
    <xdr:clientData/>
  </xdr:twoCellAnchor>
  <xdr:oneCellAnchor>
    <xdr:from>
      <xdr:col>62</xdr:col>
      <xdr:colOff>6350</xdr:colOff>
      <xdr:row>49</xdr:row>
      <xdr:rowOff>107950</xdr:rowOff>
    </xdr:from>
    <xdr:ext cx="295275" cy="22542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4825" cy="25590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4825"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4825"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4825" cy="25590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4825" cy="25908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4825" cy="259080"/>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4825" cy="25590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8624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110490</xdr:rowOff>
    </xdr:from>
    <xdr:ext cx="762000" cy="25590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689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9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114300</xdr:rowOff>
    </xdr:from>
    <xdr:ext cx="762000" cy="259080"/>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902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86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60</xdr:row>
      <xdr:rowOff>142240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743440"/>
          <a:ext cx="838200" cy="685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46990</xdr:rowOff>
    </xdr:from>
    <xdr:ext cx="762000" cy="259080"/>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76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142240</xdr:rowOff>
    </xdr:from>
    <xdr:to>
      <xdr:col>78</xdr:col>
      <xdr:colOff>69850</xdr:colOff>
      <xdr:row>60</xdr:row>
      <xdr:rowOff>142240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429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100330</xdr:rowOff>
    </xdr:from>
    <xdr:ext cx="736600" cy="25590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3008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60</xdr:row>
      <xdr:rowOff>142240</xdr:rowOff>
    </xdr:from>
    <xdr:to>
      <xdr:col>73</xdr:col>
      <xdr:colOff>180975</xdr:colOff>
      <xdr:row>61</xdr:row>
      <xdr:rowOff>31750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104292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161290</xdr:rowOff>
    </xdr:from>
    <xdr:ext cx="76200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9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60</xdr:row>
      <xdr:rowOff>157480</xdr:rowOff>
    </xdr:from>
    <xdr:to>
      <xdr:col>69</xdr:col>
      <xdr:colOff>92075</xdr:colOff>
      <xdr:row>61</xdr:row>
      <xdr:rowOff>31750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4444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12700</xdr:rowOff>
    </xdr:from>
    <xdr:ext cx="75882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139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43180</xdr:rowOff>
    </xdr:from>
    <xdr:ext cx="762000" cy="25590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443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8825"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8825"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8825"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63500</xdr:rowOff>
    </xdr:from>
    <xdr:ext cx="762000" cy="25590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6647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60</xdr:row>
      <xdr:rowOff>91440</xdr:rowOff>
    </xdr:from>
    <xdr:to>
      <xdr:col>78</xdr:col>
      <xdr:colOff>120650</xdr:colOff>
      <xdr:row>61</xdr:row>
      <xdr:rowOff>21590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6350</xdr:rowOff>
    </xdr:from>
    <xdr:ext cx="736600" cy="25590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46480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60</xdr:row>
      <xdr:rowOff>91440</xdr:rowOff>
    </xdr:from>
    <xdr:to>
      <xdr:col>74</xdr:col>
      <xdr:colOff>31750</xdr:colOff>
      <xdr:row>61</xdr:row>
      <xdr:rowOff>21590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6350</xdr:rowOff>
    </xdr:from>
    <xdr:ext cx="762000" cy="25590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4648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60</xdr:row>
      <xdr:rowOff>152400</xdr:rowOff>
    </xdr:from>
    <xdr:to>
      <xdr:col>69</xdr:col>
      <xdr:colOff>142875</xdr:colOff>
      <xdr:row>61</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67310</xdr:rowOff>
    </xdr:from>
    <xdr:ext cx="758825" cy="259080"/>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5257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60</xdr:row>
      <xdr:rowOff>106680</xdr:rowOff>
    </xdr:from>
    <xdr:to>
      <xdr:col>65</xdr:col>
      <xdr:colOff>53975</xdr:colOff>
      <xdr:row>61</xdr:row>
      <xdr:rowOff>36830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21590</xdr:rowOff>
    </xdr:from>
    <xdr:ext cx="762000" cy="259080"/>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480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下水道事業会計負担金の皆増（公営企業会計化）等により、補助費等に係る経常収支比率は類似団体平均を上回っている。今後、料金の適正化を図る等、普通会計の負担を抑制していく必要がある。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市単独補助金についても、既に目的を終えたもの、効果の薄いもの、既得権化しているものについて、徹底した見直しとあり方の検討を行い、補助金額の削減を図る。</a:t>
          </a:r>
        </a:p>
      </xdr:txBody>
    </xdr:sp>
    <xdr:clientData/>
  </xdr:twoCellAnchor>
  <xdr:oneCellAnchor>
    <xdr:from>
      <xdr:col>62</xdr:col>
      <xdr:colOff>6350</xdr:colOff>
      <xdr:row>29</xdr:row>
      <xdr:rowOff>107950</xdr:rowOff>
    </xdr:from>
    <xdr:ext cx="295275" cy="22542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4825" cy="25590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4825" cy="25590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4825" cy="25590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4825" cy="25590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4825" cy="25590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40640</xdr:rowOff>
    </xdr:from>
    <xdr:to>
      <xdr:col>82</xdr:col>
      <xdr:colOff>107950</xdr:colOff>
      <xdr:row>41</xdr:row>
      <xdr:rowOff>38100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940"/>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10160</xdr:rowOff>
    </xdr:from>
    <xdr:ext cx="762000" cy="259080"/>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3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29.3</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38100</xdr:rowOff>
    </xdr:from>
    <xdr:to>
      <xdr:col>82</xdr:col>
      <xdr:colOff>196850</xdr:colOff>
      <xdr:row>41</xdr:row>
      <xdr:rowOff>38100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6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126365</xdr:rowOff>
    </xdr:from>
    <xdr:ext cx="762000" cy="259080"/>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40640</xdr:rowOff>
    </xdr:from>
    <xdr:to>
      <xdr:col>82</xdr:col>
      <xdr:colOff>196850</xdr:colOff>
      <xdr:row>34</xdr:row>
      <xdr:rowOff>40640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38</xdr:row>
      <xdr:rowOff>113030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344920"/>
          <a:ext cx="838200" cy="283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31115</xdr:rowOff>
    </xdr:from>
    <xdr:ext cx="762000" cy="25590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331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14605</xdr:rowOff>
    </xdr:from>
    <xdr:to>
      <xdr:col>82</xdr:col>
      <xdr:colOff>158750</xdr:colOff>
      <xdr:row>37</xdr:row>
      <xdr:rowOff>116205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1270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3220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130810</xdr:rowOff>
    </xdr:from>
    <xdr:to>
      <xdr:col>78</xdr:col>
      <xdr:colOff>120650</xdr:colOff>
      <xdr:row>37</xdr:row>
      <xdr:rowOff>60960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45720</xdr:rowOff>
    </xdr:from>
    <xdr:ext cx="736600"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89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149860</xdr:rowOff>
    </xdr:from>
    <xdr:to>
      <xdr:col>73</xdr:col>
      <xdr:colOff>180975</xdr:colOff>
      <xdr:row>37</xdr:row>
      <xdr:rowOff>6350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32206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103505</xdr:rowOff>
    </xdr:from>
    <xdr:to>
      <xdr:col>74</xdr:col>
      <xdr:colOff>31750</xdr:colOff>
      <xdr:row>37</xdr:row>
      <xdr:rowOff>33655</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18415</xdr:rowOff>
    </xdr:from>
    <xdr:ext cx="762000" cy="25590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620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1270</xdr:rowOff>
    </xdr:from>
    <xdr:to>
      <xdr:col>69</xdr:col>
      <xdr:colOff>92075</xdr:colOff>
      <xdr:row>37</xdr:row>
      <xdr:rowOff>6350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3449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94615</xdr:rowOff>
    </xdr:from>
    <xdr:to>
      <xdr:col>69</xdr:col>
      <xdr:colOff>142875</xdr:colOff>
      <xdr:row>37</xdr:row>
      <xdr:rowOff>24765</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34925</xdr:rowOff>
    </xdr:from>
    <xdr:ext cx="758825"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3567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85090</xdr:rowOff>
    </xdr:from>
    <xdr:to>
      <xdr:col>65</xdr:col>
      <xdr:colOff>53975</xdr:colOff>
      <xdr:row>37</xdr:row>
      <xdr:rowOff>15240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25400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2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8825"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8825"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8825"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38</xdr:row>
      <xdr:rowOff>62230</xdr:rowOff>
    </xdr:from>
    <xdr:to>
      <xdr:col>82</xdr:col>
      <xdr:colOff>158750</xdr:colOff>
      <xdr:row>38</xdr:row>
      <xdr:rowOff>163830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34290</xdr:rowOff>
    </xdr:from>
    <xdr:ext cx="762000" cy="259080"/>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549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62230</xdr:rowOff>
    </xdr:from>
    <xdr:ext cx="736600" cy="25908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062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39370</xdr:rowOff>
    </xdr:from>
    <xdr:ext cx="7620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04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126365</xdr:rowOff>
    </xdr:from>
    <xdr:to>
      <xdr:col>69</xdr:col>
      <xdr:colOff>142875</xdr:colOff>
      <xdr:row>37</xdr:row>
      <xdr:rowOff>56515</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41275</xdr:rowOff>
    </xdr:from>
    <xdr:ext cx="758825" cy="25590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38492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36830</xdr:rowOff>
    </xdr:from>
    <xdr:ext cx="762000" cy="259080"/>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38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過去からの起債抑制により、類似団体と比較して、公債費に係る経常収支比率は低くなっているが、今後も緊急防災・減災事業債や旧合併特例事業債の償還に伴う公債費の増加が予想されるため、適量・適切な事業実施により、引き続き水準を抑える。</a:t>
          </a:r>
        </a:p>
      </xdr:txBody>
    </xdr:sp>
    <xdr:clientData/>
  </xdr:twoCellAnchor>
  <xdr:oneCellAnchor>
    <xdr:from>
      <xdr:col>3</xdr:col>
      <xdr:colOff>123825</xdr:colOff>
      <xdr:row>69</xdr:row>
      <xdr:rowOff>107950</xdr:rowOff>
    </xdr:from>
    <xdr:ext cx="295275" cy="22542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4825" cy="25590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4825" cy="25908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4825" cy="25908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4825" cy="25590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4825" cy="259080"/>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4825" cy="259080"/>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4825" cy="25590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7714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125730</xdr:rowOff>
    </xdr:from>
    <xdr:ext cx="762000" cy="259080"/>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13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41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76200</xdr:rowOff>
    </xdr:from>
    <xdr:ext cx="762000" cy="25590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206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7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77470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22578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158750</xdr:rowOff>
    </xdr:from>
    <xdr:ext cx="762000" cy="259080"/>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3604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78</xdr:row>
      <xdr:rowOff>15240</xdr:rowOff>
    </xdr:from>
    <xdr:to>
      <xdr:col>24</xdr:col>
      <xdr:colOff>76200</xdr:colOff>
      <xdr:row>78</xdr:row>
      <xdr:rowOff>116840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69850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2257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15240</xdr:rowOff>
    </xdr:from>
    <xdr:to>
      <xdr:col>20</xdr:col>
      <xdr:colOff>38100</xdr:colOff>
      <xdr:row>78</xdr:row>
      <xdr:rowOff>116840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101600</xdr:rowOff>
    </xdr:from>
    <xdr:ext cx="733425"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47470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142240</xdr:rowOff>
    </xdr:from>
    <xdr:to>
      <xdr:col>15</xdr:col>
      <xdr:colOff>98425</xdr:colOff>
      <xdr:row>77</xdr:row>
      <xdr:rowOff>69850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17244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86360</xdr:rowOff>
    </xdr:from>
    <xdr:ext cx="762000" cy="25590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59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142240</xdr:rowOff>
    </xdr:from>
    <xdr:to>
      <xdr:col>11</xdr:col>
      <xdr:colOff>9525</xdr:colOff>
      <xdr:row>77</xdr:row>
      <xdr:rowOff>146050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17244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22860</xdr:rowOff>
    </xdr:from>
    <xdr:to>
      <xdr:col>11</xdr:col>
      <xdr:colOff>60325</xdr:colOff>
      <xdr:row>78</xdr:row>
      <xdr:rowOff>124460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109220</xdr:rowOff>
    </xdr:from>
    <xdr:ext cx="758825" cy="25590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48232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116840</xdr:rowOff>
    </xdr:from>
    <xdr:ext cx="758825"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4899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8825"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43180</xdr:rowOff>
    </xdr:from>
    <xdr:ext cx="762000" cy="25590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0733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85090</xdr:rowOff>
    </xdr:from>
    <xdr:ext cx="733425" cy="259080"/>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4384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8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91440</xdr:rowOff>
    </xdr:from>
    <xdr:to>
      <xdr:col>11</xdr:col>
      <xdr:colOff>60325</xdr:colOff>
      <xdr:row>77</xdr:row>
      <xdr:rowOff>21590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31750</xdr:rowOff>
    </xdr:from>
    <xdr:ext cx="758825" cy="25590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9050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35560</xdr:rowOff>
    </xdr:from>
    <xdr:ext cx="758825" cy="259080"/>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0657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年度に分流式下水道に要する経費について、総務省通知を踏まえた繰出基準の適正化を行ったことにより、数値が悪化し、類似団体を上回っている。</a:t>
          </a:r>
        </a:p>
        <a:p>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5275" cy="22542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4825" cy="25590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4825" cy="25590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4825" cy="25590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4825" cy="25590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4825" cy="25590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4825" cy="25590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49530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700000"/>
          <a:ext cx="0" cy="1065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21590</xdr:rowOff>
    </xdr:from>
    <xdr:ext cx="762000" cy="259080"/>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3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85.8</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49530</xdr:rowOff>
    </xdr:from>
    <xdr:to>
      <xdr:col>82</xdr:col>
      <xdr:colOff>196850</xdr:colOff>
      <xdr:row>80</xdr:row>
      <xdr:rowOff>49530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65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99060</xdr:rowOff>
    </xdr:from>
    <xdr:ext cx="762000" cy="25590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443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62.5</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70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161290</xdr:rowOff>
    </xdr:from>
    <xdr:to>
      <xdr:col>82</xdr:col>
      <xdr:colOff>107950</xdr:colOff>
      <xdr:row>78</xdr:row>
      <xdr:rowOff>149860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362940"/>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166370</xdr:rowOff>
    </xdr:from>
    <xdr:ext cx="762000" cy="25590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2512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149225</xdr:rowOff>
    </xdr:from>
    <xdr:to>
      <xdr:col>82</xdr:col>
      <xdr:colOff>158750</xdr:colOff>
      <xdr:row>77</xdr:row>
      <xdr:rowOff>79375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95250</xdr:rowOff>
    </xdr:from>
    <xdr:to>
      <xdr:col>78</xdr:col>
      <xdr:colOff>69850</xdr:colOff>
      <xdr:row>78</xdr:row>
      <xdr:rowOff>149860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46835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27940</xdr:rowOff>
    </xdr:from>
    <xdr:to>
      <xdr:col>78</xdr:col>
      <xdr:colOff>120650</xdr:colOff>
      <xdr:row>77</xdr:row>
      <xdr:rowOff>129540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139700</xdr:rowOff>
    </xdr:from>
    <xdr:ext cx="736600"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998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95250</xdr:rowOff>
    </xdr:from>
    <xdr:to>
      <xdr:col>73</xdr:col>
      <xdr:colOff>180975</xdr:colOff>
      <xdr:row>78</xdr:row>
      <xdr:rowOff>168275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46835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5080</xdr:rowOff>
    </xdr:from>
    <xdr:to>
      <xdr:col>74</xdr:col>
      <xdr:colOff>31750</xdr:colOff>
      <xdr:row>77</xdr:row>
      <xdr:rowOff>106680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116840</xdr:rowOff>
    </xdr:from>
    <xdr:ext cx="76200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97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44450</xdr:rowOff>
    </xdr:from>
    <xdr:to>
      <xdr:col>69</xdr:col>
      <xdr:colOff>92075</xdr:colOff>
      <xdr:row>78</xdr:row>
      <xdr:rowOff>168275</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417550"/>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167640</xdr:rowOff>
    </xdr:from>
    <xdr:to>
      <xdr:col>69</xdr:col>
      <xdr:colOff>142875</xdr:colOff>
      <xdr:row>77</xdr:row>
      <xdr:rowOff>97790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107950</xdr:rowOff>
    </xdr:from>
    <xdr:ext cx="758825"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9667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62230</xdr:rowOff>
    </xdr:from>
    <xdr:ext cx="76200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20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8825"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8825" cy="25908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8825"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110490</xdr:rowOff>
    </xdr:from>
    <xdr:to>
      <xdr:col>82</xdr:col>
      <xdr:colOff>158750</xdr:colOff>
      <xdr:row>78</xdr:row>
      <xdr:rowOff>40640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82550</xdr:rowOff>
    </xdr:from>
    <xdr:ext cx="762000" cy="259080"/>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28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99060</xdr:rowOff>
    </xdr:from>
    <xdr:to>
      <xdr:col>78</xdr:col>
      <xdr:colOff>120650</xdr:colOff>
      <xdr:row>79</xdr:row>
      <xdr:rowOff>29210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47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13970</xdr:rowOff>
    </xdr:from>
    <xdr:ext cx="736600" cy="259080"/>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558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44450</xdr:rowOff>
    </xdr:from>
    <xdr:to>
      <xdr:col>74</xdr:col>
      <xdr:colOff>31750</xdr:colOff>
      <xdr:row>78</xdr:row>
      <xdr:rowOff>146050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130810</xdr:rowOff>
    </xdr:from>
    <xdr:ext cx="762000" cy="259080"/>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503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117475</xdr:rowOff>
    </xdr:from>
    <xdr:to>
      <xdr:col>69</xdr:col>
      <xdr:colOff>142875</xdr:colOff>
      <xdr:row>79</xdr:row>
      <xdr:rowOff>47625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32385</xdr:rowOff>
    </xdr:from>
    <xdr:ext cx="758825" cy="25590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57693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165100</xdr:rowOff>
    </xdr:from>
    <xdr:to>
      <xdr:col>65</xdr:col>
      <xdr:colOff>53975</xdr:colOff>
      <xdr:row>78</xdr:row>
      <xdr:rowOff>95250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80010</xdr:rowOff>
    </xdr:from>
    <xdr:ext cx="762000" cy="259080"/>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453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岡山県浅口市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8305" cy="27241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830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590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590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3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590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5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590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8255</xdr:rowOff>
    </xdr:from>
    <xdr:to>
      <xdr:col>29</xdr:col>
      <xdr:colOff>127000</xdr:colOff>
      <xdr:row>19</xdr:row>
      <xdr:rowOff>110490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651500" y="1941830"/>
          <a:ext cx="0" cy="14738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82550</xdr:rowOff>
    </xdr:from>
    <xdr:ext cx="758825" cy="259080"/>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72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51,917</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110490</xdr:rowOff>
    </xdr:from>
    <xdr:to>
      <xdr:col>30</xdr:col>
      <xdr:colOff>25400</xdr:colOff>
      <xdr:row>19</xdr:row>
      <xdr:rowOff>110490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34156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94615</xdr:rowOff>
    </xdr:from>
    <xdr:ext cx="758825" cy="259080"/>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9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142,195</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8255</xdr:rowOff>
    </xdr:from>
    <xdr:to>
      <xdr:col>30</xdr:col>
      <xdr:colOff>25400</xdr:colOff>
      <xdr:row>11</xdr:row>
      <xdr:rowOff>8255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19418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114300</xdr:rowOff>
    </xdr:from>
    <xdr:to>
      <xdr:col>29</xdr:col>
      <xdr:colOff>127000</xdr:colOff>
      <xdr:row>16</xdr:row>
      <xdr:rowOff>154940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5003800" y="2905125"/>
          <a:ext cx="647700" cy="40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109220</xdr:rowOff>
    </xdr:from>
    <xdr:ext cx="758825" cy="25590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57145"/>
          <a:ext cx="7588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91,920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92710</xdr:rowOff>
    </xdr:from>
    <xdr:to>
      <xdr:col>29</xdr:col>
      <xdr:colOff>177800</xdr:colOff>
      <xdr:row>16</xdr:row>
      <xdr:rowOff>22860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600700" y="271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154940</xdr:rowOff>
    </xdr:from>
    <xdr:to>
      <xdr:col>26</xdr:col>
      <xdr:colOff>50800</xdr:colOff>
      <xdr:row>17</xdr:row>
      <xdr:rowOff>10795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4305300" y="2945765"/>
          <a:ext cx="6985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635</xdr:rowOff>
    </xdr:from>
    <xdr:to>
      <xdr:col>26</xdr:col>
      <xdr:colOff>101600</xdr:colOff>
      <xdr:row>16</xdr:row>
      <xdr:rowOff>102235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953000" y="27914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112395</xdr:rowOff>
    </xdr:from>
    <xdr:ext cx="736600" cy="25590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6032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10795</xdr:rowOff>
    </xdr:from>
    <xdr:to>
      <xdr:col>22</xdr:col>
      <xdr:colOff>114300</xdr:colOff>
      <xdr:row>17</xdr:row>
      <xdr:rowOff>15240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606800" y="2973070"/>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25400</xdr:rowOff>
    </xdr:from>
    <xdr:to>
      <xdr:col>22</xdr:col>
      <xdr:colOff>165100</xdr:colOff>
      <xdr:row>16</xdr:row>
      <xdr:rowOff>127000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254500" y="2816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137160</xdr:rowOff>
    </xdr:from>
    <xdr:ext cx="762000" cy="25908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85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15240</xdr:rowOff>
    </xdr:from>
    <xdr:to>
      <xdr:col>18</xdr:col>
      <xdr:colOff>177800</xdr:colOff>
      <xdr:row>17</xdr:row>
      <xdr:rowOff>45085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908300" y="2977515"/>
          <a:ext cx="6985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40640</xdr:rowOff>
    </xdr:from>
    <xdr:to>
      <xdr:col>19</xdr:col>
      <xdr:colOff>38100</xdr:colOff>
      <xdr:row>16</xdr:row>
      <xdr:rowOff>141605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556000" y="28314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151765</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99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84,621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57785</xdr:rowOff>
    </xdr:from>
    <xdr:to>
      <xdr:col>15</xdr:col>
      <xdr:colOff>101600</xdr:colOff>
      <xdr:row>16</xdr:row>
      <xdr:rowOff>159385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857500" y="2848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169545</xdr:rowOff>
    </xdr:from>
    <xdr:ext cx="762000" cy="25590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174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83,548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8825"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16</xdr:row>
      <xdr:rowOff>63500</xdr:rowOff>
    </xdr:from>
    <xdr:to>
      <xdr:col>29</xdr:col>
      <xdr:colOff>177800</xdr:colOff>
      <xdr:row>16</xdr:row>
      <xdr:rowOff>165100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600700" y="2854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35560</xdr:rowOff>
    </xdr:from>
    <xdr:ext cx="758825" cy="25908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2638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83,180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104140</xdr:rowOff>
    </xdr:from>
    <xdr:to>
      <xdr:col>26</xdr:col>
      <xdr:colOff>101600</xdr:colOff>
      <xdr:row>17</xdr:row>
      <xdr:rowOff>34290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953000" y="2894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19050</xdr:rowOff>
    </xdr:from>
    <xdr:ext cx="736600" cy="25590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8132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80,689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132080</xdr:rowOff>
    </xdr:from>
    <xdr:to>
      <xdr:col>22</xdr:col>
      <xdr:colOff>165100</xdr:colOff>
      <xdr:row>17</xdr:row>
      <xdr:rowOff>61595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254500" y="29229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46355</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08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79,048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135890</xdr:rowOff>
    </xdr:from>
    <xdr:to>
      <xdr:col>19</xdr:col>
      <xdr:colOff>38100</xdr:colOff>
      <xdr:row>17</xdr:row>
      <xdr:rowOff>66040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556000" y="2926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50800</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13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166370</xdr:rowOff>
    </xdr:from>
    <xdr:to>
      <xdr:col>15</xdr:col>
      <xdr:colOff>101600</xdr:colOff>
      <xdr:row>17</xdr:row>
      <xdr:rowOff>95885</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857500" y="29571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80645</xdr:rowOff>
    </xdr:from>
    <xdr:ext cx="762000" cy="25908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42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76,928</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8305" cy="27559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0830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590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6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590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75565</xdr:rowOff>
    </xdr:from>
    <xdr:to>
      <xdr:col>29</xdr:col>
      <xdr:colOff>127000</xdr:colOff>
      <xdr:row>38</xdr:row>
      <xdr:rowOff>88900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651500" y="6343015"/>
          <a:ext cx="0" cy="12134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60960</xdr:rowOff>
    </xdr:from>
    <xdr:ext cx="758825" cy="25971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560"/>
          <a:ext cx="7588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-3,329</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88900</xdr:rowOff>
    </xdr:from>
    <xdr:to>
      <xdr:col>30</xdr:col>
      <xdr:colOff>25400</xdr:colOff>
      <xdr:row>38</xdr:row>
      <xdr:rowOff>88900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562600" y="75565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161290</xdr:rowOff>
    </xdr:from>
    <xdr:ext cx="758825" cy="25971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40"/>
          <a:ext cx="7588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49,780</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75565</xdr:rowOff>
    </xdr:from>
    <xdr:to>
      <xdr:col>30</xdr:col>
      <xdr:colOff>25400</xdr:colOff>
      <xdr:row>34</xdr:row>
      <xdr:rowOff>75565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63430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283845</xdr:rowOff>
    </xdr:from>
    <xdr:to>
      <xdr:col>29</xdr:col>
      <xdr:colOff>127000</xdr:colOff>
      <xdr:row>36</xdr:row>
      <xdr:rowOff>104775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5003800" y="6894195"/>
          <a:ext cx="647700" cy="1638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191135</xdr:rowOff>
    </xdr:from>
    <xdr:ext cx="758825" cy="25590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01485"/>
          <a:ext cx="7588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20,703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3175</xdr:rowOff>
    </xdr:from>
    <xdr:to>
      <xdr:col>29</xdr:col>
      <xdr:colOff>177800</xdr:colOff>
      <xdr:row>36</xdr:row>
      <xdr:rowOff>104775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600700" y="69564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283845</xdr:rowOff>
    </xdr:from>
    <xdr:to>
      <xdr:col>26</xdr:col>
      <xdr:colOff>50800</xdr:colOff>
      <xdr:row>35</xdr:row>
      <xdr:rowOff>302260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4305300" y="6894195"/>
          <a:ext cx="6985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333375</xdr:rowOff>
    </xdr:from>
    <xdr:to>
      <xdr:col>26</xdr:col>
      <xdr:colOff>101600</xdr:colOff>
      <xdr:row>36</xdr:row>
      <xdr:rowOff>92075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953000" y="69437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76835</xdr:rowOff>
    </xdr:from>
    <xdr:ext cx="736600" cy="25463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3008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302260</xdr:rowOff>
    </xdr:from>
    <xdr:to>
      <xdr:col>22</xdr:col>
      <xdr:colOff>114300</xdr:colOff>
      <xdr:row>36</xdr:row>
      <xdr:rowOff>2540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3606800" y="6912610"/>
          <a:ext cx="698500"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337820</xdr:rowOff>
    </xdr:from>
    <xdr:to>
      <xdr:col>22</xdr:col>
      <xdr:colOff>165100</xdr:colOff>
      <xdr:row>36</xdr:row>
      <xdr:rowOff>95885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254500" y="69481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80645</xdr:rowOff>
    </xdr:from>
    <xdr:ext cx="762000" cy="25908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33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283845</xdr:rowOff>
    </xdr:from>
    <xdr:to>
      <xdr:col>18</xdr:col>
      <xdr:colOff>177800</xdr:colOff>
      <xdr:row>36</xdr:row>
      <xdr:rowOff>2540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a:off x="2908300" y="6894195"/>
          <a:ext cx="698500" cy="615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320040</xdr:rowOff>
    </xdr:from>
    <xdr:to>
      <xdr:col>19</xdr:col>
      <xdr:colOff>38100</xdr:colOff>
      <xdr:row>36</xdr:row>
      <xdr:rowOff>79375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556000" y="6930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64135</xdr:rowOff>
    </xdr:from>
    <xdr:ext cx="762000" cy="25654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173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21,817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298450</xdr:rowOff>
    </xdr:from>
    <xdr:to>
      <xdr:col>15</xdr:col>
      <xdr:colOff>101600</xdr:colOff>
      <xdr:row>36</xdr:row>
      <xdr:rowOff>57785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857500" y="69088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42545</xdr:rowOff>
    </xdr:from>
    <xdr:ext cx="762000" cy="25527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957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8825"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36</xdr:row>
      <xdr:rowOff>53975</xdr:rowOff>
    </xdr:from>
    <xdr:to>
      <xdr:col>29</xdr:col>
      <xdr:colOff>177800</xdr:colOff>
      <xdr:row>36</xdr:row>
      <xdr:rowOff>155575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600700" y="7007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26035</xdr:rowOff>
    </xdr:from>
    <xdr:ext cx="758825" cy="25971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79285"/>
          <a:ext cx="7588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18,477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232410</xdr:rowOff>
    </xdr:from>
    <xdr:to>
      <xdr:col>26</xdr:col>
      <xdr:colOff>101600</xdr:colOff>
      <xdr:row>35</xdr:row>
      <xdr:rowOff>333375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953000" y="684276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1270</xdr:rowOff>
    </xdr:from>
    <xdr:ext cx="736600" cy="25971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1162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25,672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251460</xdr:rowOff>
    </xdr:from>
    <xdr:to>
      <xdr:col>22</xdr:col>
      <xdr:colOff>165100</xdr:colOff>
      <xdr:row>36</xdr:row>
      <xdr:rowOff>10795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254500" y="68618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21590</xdr:rowOff>
    </xdr:from>
    <xdr:ext cx="762000" cy="25273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319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24,819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294640</xdr:rowOff>
    </xdr:from>
    <xdr:to>
      <xdr:col>19</xdr:col>
      <xdr:colOff>38100</xdr:colOff>
      <xdr:row>36</xdr:row>
      <xdr:rowOff>53340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556000" y="6904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63500</xdr:rowOff>
    </xdr:from>
    <xdr:ext cx="762000" cy="256540"/>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738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232410</xdr:rowOff>
    </xdr:from>
    <xdr:to>
      <xdr:col>15</xdr:col>
      <xdr:colOff>101600</xdr:colOff>
      <xdr:row>35</xdr:row>
      <xdr:rowOff>333375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857500" y="684276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1270</xdr:rowOff>
    </xdr:from>
    <xdr:ext cx="762000" cy="25971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116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25,673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岡山県浅口市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33,965
33,640
66.46
19,681,627
18,547,651
1,097,792
9,571,500
12,926,560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10.1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90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590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95,485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710" cy="22225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590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590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2455" cy="25590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2455"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2455"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0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2455" cy="25590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119380</xdr:rowOff>
    </xdr:from>
    <xdr:to>
      <xdr:col>24</xdr:col>
      <xdr:colOff>62865</xdr:colOff>
      <xdr:row>39</xdr:row>
      <xdr:rowOff>76200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2880"/>
          <a:ext cx="127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80010</xdr:rowOff>
    </xdr:from>
    <xdr:ext cx="534670" cy="25908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41,391</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76200</xdr:rowOff>
    </xdr:from>
    <xdr:to>
      <xdr:col>24</xdr:col>
      <xdr:colOff>152400</xdr:colOff>
      <xdr:row>39</xdr:row>
      <xdr:rowOff>76200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66040</xdr:rowOff>
    </xdr:from>
    <xdr:ext cx="598805" cy="25590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09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133,227</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119380</xdr:rowOff>
    </xdr:from>
    <xdr:to>
      <xdr:col>24</xdr:col>
      <xdr:colOff>152400</xdr:colOff>
      <xdr:row>30</xdr:row>
      <xdr:rowOff>119380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2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76835</xdr:rowOff>
    </xdr:from>
    <xdr:to>
      <xdr:col>24</xdr:col>
      <xdr:colOff>63500</xdr:colOff>
      <xdr:row>37</xdr:row>
      <xdr:rowOff>41275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49035"/>
          <a:ext cx="8382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46990</xdr:rowOff>
    </xdr:from>
    <xdr:ext cx="534670" cy="259080"/>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83,474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24130</xdr:rowOff>
    </xdr:from>
    <xdr:to>
      <xdr:col>24</xdr:col>
      <xdr:colOff>114300</xdr:colOff>
      <xdr:row>35</xdr:row>
      <xdr:rowOff>125730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41275</xdr:rowOff>
    </xdr:from>
    <xdr:to>
      <xdr:col>19</xdr:col>
      <xdr:colOff>177800</xdr:colOff>
      <xdr:row>37</xdr:row>
      <xdr:rowOff>76200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8492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62230</xdr:rowOff>
    </xdr:from>
    <xdr:to>
      <xdr:col>20</xdr:col>
      <xdr:colOff>38100</xdr:colOff>
      <xdr:row>36</xdr:row>
      <xdr:rowOff>163830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8890</xdr:rowOff>
    </xdr:from>
    <xdr:ext cx="531495" cy="25590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29965" y="60096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74930</xdr:rowOff>
    </xdr:from>
    <xdr:to>
      <xdr:col>15</xdr:col>
      <xdr:colOff>50800</xdr:colOff>
      <xdr:row>37</xdr:row>
      <xdr:rowOff>76200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4185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80010</xdr:rowOff>
    </xdr:from>
    <xdr:to>
      <xdr:col>15</xdr:col>
      <xdr:colOff>101600</xdr:colOff>
      <xdr:row>37</xdr:row>
      <xdr:rowOff>10160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26670</xdr:rowOff>
    </xdr:from>
    <xdr:ext cx="531495" cy="25908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0965" y="60274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74930</xdr:rowOff>
    </xdr:from>
    <xdr:to>
      <xdr:col>10</xdr:col>
      <xdr:colOff>114300</xdr:colOff>
      <xdr:row>37</xdr:row>
      <xdr:rowOff>106045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1858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35560</xdr:rowOff>
    </xdr:from>
    <xdr:ext cx="531495"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1965" y="60363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102870</xdr:rowOff>
    </xdr:from>
    <xdr:to>
      <xdr:col>6</xdr:col>
      <xdr:colOff>38100</xdr:colOff>
      <xdr:row>37</xdr:row>
      <xdr:rowOff>33020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49530</xdr:rowOff>
    </xdr:from>
    <xdr:ext cx="531495"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2965" y="60502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68,135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26035</xdr:rowOff>
    </xdr:from>
    <xdr:to>
      <xdr:col>24</xdr:col>
      <xdr:colOff>114300</xdr:colOff>
      <xdr:row>36</xdr:row>
      <xdr:rowOff>127635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4445</xdr:rowOff>
    </xdr:from>
    <xdr:ext cx="534670" cy="259080"/>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76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72,861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161925</xdr:rowOff>
    </xdr:from>
    <xdr:to>
      <xdr:col>20</xdr:col>
      <xdr:colOff>38100</xdr:colOff>
      <xdr:row>37</xdr:row>
      <xdr:rowOff>92075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83185</xdr:rowOff>
    </xdr:from>
    <xdr:ext cx="531495"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29965" y="64268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25400</xdr:rowOff>
    </xdr:from>
    <xdr:to>
      <xdr:col>15</xdr:col>
      <xdr:colOff>101600</xdr:colOff>
      <xdr:row>37</xdr:row>
      <xdr:rowOff>127000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118110</xdr:rowOff>
    </xdr:from>
    <xdr:ext cx="531495"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0965" y="646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24130</xdr:rowOff>
    </xdr:from>
    <xdr:to>
      <xdr:col>10</xdr:col>
      <xdr:colOff>165100</xdr:colOff>
      <xdr:row>37</xdr:row>
      <xdr:rowOff>125730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6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116840</xdr:rowOff>
    </xdr:from>
    <xdr:ext cx="531495"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1965" y="64604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55245</xdr:rowOff>
    </xdr:from>
    <xdr:to>
      <xdr:col>6</xdr:col>
      <xdr:colOff>38100</xdr:colOff>
      <xdr:row>37</xdr:row>
      <xdr:rowOff>156845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147955</xdr:rowOff>
    </xdr:from>
    <xdr:ext cx="531495" cy="2584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2965" y="649160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710" cy="22225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5745" cy="25590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080" y="10398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590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745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2455" cy="25590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9093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2455" cy="2584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766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2455" cy="259080"/>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439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2455" cy="25590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76200</xdr:rowOff>
    </xdr:from>
    <xdr:to>
      <xdr:col>24</xdr:col>
      <xdr:colOff>62865</xdr:colOff>
      <xdr:row>58</xdr:row>
      <xdr:rowOff>52070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700"/>
          <a:ext cx="127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55245</xdr:rowOff>
    </xdr:from>
    <xdr:ext cx="534670" cy="25590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34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50,092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52070</xdr:rowOff>
    </xdr:from>
    <xdr:to>
      <xdr:col>24</xdr:col>
      <xdr:colOff>152400</xdr:colOff>
      <xdr:row>58</xdr:row>
      <xdr:rowOff>52070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22860</xdr:rowOff>
    </xdr:from>
    <xdr:ext cx="598805" cy="259080"/>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173,840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76200</xdr:rowOff>
    </xdr:from>
    <xdr:to>
      <xdr:col>24</xdr:col>
      <xdr:colOff>152400</xdr:colOff>
      <xdr:row>50</xdr:row>
      <xdr:rowOff>76200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46355</xdr:rowOff>
    </xdr:from>
    <xdr:to>
      <xdr:col>24</xdr:col>
      <xdr:colOff>63500</xdr:colOff>
      <xdr:row>58</xdr:row>
      <xdr:rowOff>52070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99045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107950</xdr:rowOff>
    </xdr:from>
    <xdr:ext cx="534670" cy="259080"/>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377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73,863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85090</xdr:rowOff>
    </xdr:from>
    <xdr:to>
      <xdr:col>24</xdr:col>
      <xdr:colOff>114300</xdr:colOff>
      <xdr:row>57</xdr:row>
      <xdr:rowOff>15240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46355</xdr:rowOff>
    </xdr:from>
    <xdr:to>
      <xdr:col>19</xdr:col>
      <xdr:colOff>177800</xdr:colOff>
      <xdr:row>58</xdr:row>
      <xdr:rowOff>80645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9045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92710</xdr:rowOff>
    </xdr:from>
    <xdr:to>
      <xdr:col>20</xdr:col>
      <xdr:colOff>38100</xdr:colOff>
      <xdr:row>57</xdr:row>
      <xdr:rowOff>22860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39370</xdr:rowOff>
    </xdr:from>
    <xdr:ext cx="531495" cy="259080"/>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29965" y="94691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76835</xdr:rowOff>
    </xdr:from>
    <xdr:to>
      <xdr:col>15</xdr:col>
      <xdr:colOff>50800</xdr:colOff>
      <xdr:row>58</xdr:row>
      <xdr:rowOff>80645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1002093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140335</xdr:rowOff>
    </xdr:from>
    <xdr:to>
      <xdr:col>15</xdr:col>
      <xdr:colOff>101600</xdr:colOff>
      <xdr:row>57</xdr:row>
      <xdr:rowOff>70485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86995</xdr:rowOff>
    </xdr:from>
    <xdr:ext cx="531495" cy="25590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0965" y="95167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76835</xdr:rowOff>
    </xdr:from>
    <xdr:to>
      <xdr:col>10</xdr:col>
      <xdr:colOff>114300</xdr:colOff>
      <xdr:row>58</xdr:row>
      <xdr:rowOff>93345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2093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122555</xdr:rowOff>
    </xdr:from>
    <xdr:to>
      <xdr:col>10</xdr:col>
      <xdr:colOff>165100</xdr:colOff>
      <xdr:row>57</xdr:row>
      <xdr:rowOff>52705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69215</xdr:rowOff>
    </xdr:from>
    <xdr:ext cx="531495"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1965" y="94989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132715</xdr:rowOff>
    </xdr:from>
    <xdr:to>
      <xdr:col>6</xdr:col>
      <xdr:colOff>38100</xdr:colOff>
      <xdr:row>57</xdr:row>
      <xdr:rowOff>63500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33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79375</xdr:rowOff>
    </xdr:from>
    <xdr:ext cx="531495" cy="2584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2965" y="95091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58</xdr:row>
      <xdr:rowOff>635</xdr:rowOff>
    </xdr:from>
    <xdr:to>
      <xdr:col>24</xdr:col>
      <xdr:colOff>114300</xdr:colOff>
      <xdr:row>58</xdr:row>
      <xdr:rowOff>102235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86995</xdr:rowOff>
    </xdr:from>
    <xdr:ext cx="534670" cy="25590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5964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50,092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167005</xdr:rowOff>
    </xdr:from>
    <xdr:to>
      <xdr:col>20</xdr:col>
      <xdr:colOff>38100</xdr:colOff>
      <xdr:row>58</xdr:row>
      <xdr:rowOff>97790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39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88265</xdr:rowOff>
    </xdr:from>
    <xdr:ext cx="531495" cy="25590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29965" y="100323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29845</xdr:rowOff>
    </xdr:from>
    <xdr:to>
      <xdr:col>15</xdr:col>
      <xdr:colOff>101600</xdr:colOff>
      <xdr:row>58</xdr:row>
      <xdr:rowOff>132080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73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122555</xdr:rowOff>
    </xdr:from>
    <xdr:ext cx="531495" cy="25590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0965" y="100666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26035</xdr:rowOff>
    </xdr:from>
    <xdr:to>
      <xdr:col>10</xdr:col>
      <xdr:colOff>165100</xdr:colOff>
      <xdr:row>58</xdr:row>
      <xdr:rowOff>127635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118745</xdr:rowOff>
    </xdr:from>
    <xdr:ext cx="531495" cy="259080"/>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1965" y="100628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47,801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42545</xdr:rowOff>
    </xdr:from>
    <xdr:to>
      <xdr:col>6</xdr:col>
      <xdr:colOff>38100</xdr:colOff>
      <xdr:row>58</xdr:row>
      <xdr:rowOff>144145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135255</xdr:rowOff>
    </xdr:from>
    <xdr:ext cx="531495" cy="25590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2965" y="100793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46,248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710" cy="22225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5745" cy="25590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080" y="13370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590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2913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590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2456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590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1998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590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79375</xdr:rowOff>
    </xdr:from>
    <xdr:to>
      <xdr:col>24</xdr:col>
      <xdr:colOff>62865</xdr:colOff>
      <xdr:row>78</xdr:row>
      <xdr:rowOff>113665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087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117475</xdr:rowOff>
    </xdr:from>
    <xdr:ext cx="469900" cy="259080"/>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113665</xdr:rowOff>
    </xdr:from>
    <xdr:to>
      <xdr:col>24</xdr:col>
      <xdr:colOff>152400</xdr:colOff>
      <xdr:row>78</xdr:row>
      <xdr:rowOff>113665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26035</xdr:rowOff>
    </xdr:from>
    <xdr:ext cx="534670" cy="259080"/>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62,630</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79375</xdr:rowOff>
    </xdr:from>
    <xdr:to>
      <xdr:col>24</xdr:col>
      <xdr:colOff>152400</xdr:colOff>
      <xdr:row>70</xdr:row>
      <xdr:rowOff>79375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0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12065</xdr:rowOff>
    </xdr:from>
    <xdr:to>
      <xdr:col>24</xdr:col>
      <xdr:colOff>63500</xdr:colOff>
      <xdr:row>78</xdr:row>
      <xdr:rowOff>42545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85165"/>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98425</xdr:rowOff>
    </xdr:from>
    <xdr:ext cx="469900" cy="25590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862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75565</xdr:rowOff>
    </xdr:from>
    <xdr:to>
      <xdr:col>24</xdr:col>
      <xdr:colOff>114300</xdr:colOff>
      <xdr:row>78</xdr:row>
      <xdr:rowOff>6350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27305</xdr:rowOff>
    </xdr:from>
    <xdr:to>
      <xdr:col>19</xdr:col>
      <xdr:colOff>177800</xdr:colOff>
      <xdr:row>78</xdr:row>
      <xdr:rowOff>42545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0040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144145</xdr:rowOff>
    </xdr:from>
    <xdr:to>
      <xdr:col>20</xdr:col>
      <xdr:colOff>38100</xdr:colOff>
      <xdr:row>78</xdr:row>
      <xdr:rowOff>74930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90805</xdr:rowOff>
    </xdr:from>
    <xdr:ext cx="466725" cy="2584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350" y="1312100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171450</xdr:rowOff>
    </xdr:from>
    <xdr:to>
      <xdr:col>15</xdr:col>
      <xdr:colOff>50800</xdr:colOff>
      <xdr:row>78</xdr:row>
      <xdr:rowOff>27305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7310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132715</xdr:rowOff>
    </xdr:from>
    <xdr:to>
      <xdr:col>15</xdr:col>
      <xdr:colOff>101600</xdr:colOff>
      <xdr:row>78</xdr:row>
      <xdr:rowOff>63500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4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79375</xdr:rowOff>
    </xdr:from>
    <xdr:ext cx="466725" cy="2584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350" y="131095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156845</xdr:rowOff>
    </xdr:from>
    <xdr:to>
      <xdr:col>10</xdr:col>
      <xdr:colOff>114300</xdr:colOff>
      <xdr:row>77</xdr:row>
      <xdr:rowOff>171450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5849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95885</xdr:rowOff>
    </xdr:from>
    <xdr:to>
      <xdr:col>10</xdr:col>
      <xdr:colOff>165100</xdr:colOff>
      <xdr:row>78</xdr:row>
      <xdr:rowOff>26035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42545</xdr:rowOff>
    </xdr:from>
    <xdr:ext cx="466725" cy="25590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350" y="1307274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130810</xdr:rowOff>
    </xdr:from>
    <xdr:to>
      <xdr:col>6</xdr:col>
      <xdr:colOff>38100</xdr:colOff>
      <xdr:row>78</xdr:row>
      <xdr:rowOff>60960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52070</xdr:rowOff>
    </xdr:from>
    <xdr:ext cx="466725" cy="25590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350" y="134251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132715</xdr:rowOff>
    </xdr:from>
    <xdr:to>
      <xdr:col>24</xdr:col>
      <xdr:colOff>114300</xdr:colOff>
      <xdr:row>78</xdr:row>
      <xdr:rowOff>63500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34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53975</xdr:rowOff>
    </xdr:from>
    <xdr:ext cx="469900" cy="25590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5562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163195</xdr:rowOff>
    </xdr:from>
    <xdr:to>
      <xdr:col>20</xdr:col>
      <xdr:colOff>38100</xdr:colOff>
      <xdr:row>78</xdr:row>
      <xdr:rowOff>93345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84455</xdr:rowOff>
    </xdr:from>
    <xdr:ext cx="466725" cy="25908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350" y="134575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147955</xdr:rowOff>
    </xdr:from>
    <xdr:to>
      <xdr:col>15</xdr:col>
      <xdr:colOff>101600</xdr:colOff>
      <xdr:row>78</xdr:row>
      <xdr:rowOff>78105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69215</xdr:rowOff>
    </xdr:from>
    <xdr:ext cx="466725"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350" y="134423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120650</xdr:rowOff>
    </xdr:from>
    <xdr:to>
      <xdr:col>10</xdr:col>
      <xdr:colOff>165100</xdr:colOff>
      <xdr:row>78</xdr:row>
      <xdr:rowOff>50800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41910</xdr:rowOff>
    </xdr:from>
    <xdr:ext cx="466725" cy="25590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350" y="134150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106045</xdr:rowOff>
    </xdr:from>
    <xdr:to>
      <xdr:col>6</xdr:col>
      <xdr:colOff>38100</xdr:colOff>
      <xdr:row>78</xdr:row>
      <xdr:rowOff>36195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52705</xdr:rowOff>
    </xdr:from>
    <xdr:ext cx="466725" cy="25590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350" y="1308290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104,831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710" cy="22225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590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725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590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2455" cy="25908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2455" cy="25908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2455" cy="25590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130175</xdr:rowOff>
    </xdr:from>
    <xdr:to>
      <xdr:col>24</xdr:col>
      <xdr:colOff>62865</xdr:colOff>
      <xdr:row>97</xdr:row>
      <xdr:rowOff>113030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225"/>
          <a:ext cx="127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116840</xdr:rowOff>
    </xdr:from>
    <xdr:ext cx="534670" cy="259080"/>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54,401</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113030</xdr:rowOff>
    </xdr:from>
    <xdr:to>
      <xdr:col>24</xdr:col>
      <xdr:colOff>152400</xdr:colOff>
      <xdr:row>97</xdr:row>
      <xdr:rowOff>113030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76835</xdr:rowOff>
    </xdr:from>
    <xdr:ext cx="598805" cy="25590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43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125,495</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130175</xdr:rowOff>
    </xdr:from>
    <xdr:to>
      <xdr:col>24</xdr:col>
      <xdr:colOff>152400</xdr:colOff>
      <xdr:row>89</xdr:row>
      <xdr:rowOff>130175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104775</xdr:rowOff>
    </xdr:from>
    <xdr:to>
      <xdr:col>24</xdr:col>
      <xdr:colOff>63500</xdr:colOff>
      <xdr:row>95</xdr:row>
      <xdr:rowOff>144145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9252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43180</xdr:rowOff>
    </xdr:from>
    <xdr:ext cx="534670" cy="25590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8803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83,605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20320</xdr:rowOff>
    </xdr:from>
    <xdr:to>
      <xdr:col>24</xdr:col>
      <xdr:colOff>114300</xdr:colOff>
      <xdr:row>94</xdr:row>
      <xdr:rowOff>121920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144145</xdr:rowOff>
    </xdr:from>
    <xdr:to>
      <xdr:col>19</xdr:col>
      <xdr:colOff>177800</xdr:colOff>
      <xdr:row>96</xdr:row>
      <xdr:rowOff>22860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3189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47625</xdr:rowOff>
    </xdr:from>
    <xdr:to>
      <xdr:col>20</xdr:col>
      <xdr:colOff>38100</xdr:colOff>
      <xdr:row>94</xdr:row>
      <xdr:rowOff>149225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6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92</xdr:row>
      <xdr:rowOff>166370</xdr:rowOff>
    </xdr:from>
    <xdr:ext cx="531495" cy="25590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29965" y="159397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8255</xdr:rowOff>
    </xdr:from>
    <xdr:to>
      <xdr:col>15</xdr:col>
      <xdr:colOff>50800</xdr:colOff>
      <xdr:row>96</xdr:row>
      <xdr:rowOff>22860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46745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123190</xdr:rowOff>
    </xdr:from>
    <xdr:to>
      <xdr:col>15</xdr:col>
      <xdr:colOff>101600</xdr:colOff>
      <xdr:row>95</xdr:row>
      <xdr:rowOff>53340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69850</xdr:rowOff>
    </xdr:from>
    <xdr:ext cx="531495"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0965" y="160147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8255</xdr:rowOff>
    </xdr:from>
    <xdr:to>
      <xdr:col>10</xdr:col>
      <xdr:colOff>114300</xdr:colOff>
      <xdr:row>96</xdr:row>
      <xdr:rowOff>55245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46745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109855</xdr:rowOff>
    </xdr:from>
    <xdr:to>
      <xdr:col>10</xdr:col>
      <xdr:colOff>165100</xdr:colOff>
      <xdr:row>95</xdr:row>
      <xdr:rowOff>40640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261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57150</xdr:rowOff>
    </xdr:from>
    <xdr:ext cx="531495"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1965" y="160020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94</xdr:row>
      <xdr:rowOff>127635</xdr:rowOff>
    </xdr:from>
    <xdr:to>
      <xdr:col>6</xdr:col>
      <xdr:colOff>38100</xdr:colOff>
      <xdr:row>95</xdr:row>
      <xdr:rowOff>57785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4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74930</xdr:rowOff>
    </xdr:from>
    <xdr:ext cx="531495" cy="25590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2965" y="160197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95</xdr:row>
      <xdr:rowOff>53975</xdr:rowOff>
    </xdr:from>
    <xdr:to>
      <xdr:col>24</xdr:col>
      <xdr:colOff>114300</xdr:colOff>
      <xdr:row>95</xdr:row>
      <xdr:rowOff>155575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32385</xdr:rowOff>
    </xdr:from>
    <xdr:ext cx="534670" cy="25590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2013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72,842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93345</xdr:rowOff>
    </xdr:from>
    <xdr:to>
      <xdr:col>20</xdr:col>
      <xdr:colOff>38100</xdr:colOff>
      <xdr:row>96</xdr:row>
      <xdr:rowOff>23495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14605</xdr:rowOff>
    </xdr:from>
    <xdr:ext cx="531495"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29965" y="164738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143510</xdr:rowOff>
    </xdr:from>
    <xdr:to>
      <xdr:col>15</xdr:col>
      <xdr:colOff>101600</xdr:colOff>
      <xdr:row>96</xdr:row>
      <xdr:rowOff>73660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3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64770</xdr:rowOff>
    </xdr:from>
    <xdr:ext cx="531495" cy="25590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0965" y="165239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128905</xdr:rowOff>
    </xdr:from>
    <xdr:to>
      <xdr:col>10</xdr:col>
      <xdr:colOff>165100</xdr:colOff>
      <xdr:row>96</xdr:row>
      <xdr:rowOff>59055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1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50165</xdr:rowOff>
    </xdr:from>
    <xdr:ext cx="531495" cy="25908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1965" y="165093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68,905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4445</xdr:rowOff>
    </xdr:from>
    <xdr:to>
      <xdr:col>6</xdr:col>
      <xdr:colOff>38100</xdr:colOff>
      <xdr:row>96</xdr:row>
      <xdr:rowOff>106045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4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97790</xdr:rowOff>
    </xdr:from>
    <xdr:ext cx="531495" cy="25590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2965" y="165569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66,448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160,891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710" cy="22225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5745" cy="259080"/>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2455" cy="25908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370" y="6207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2455" cy="25590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370" y="5826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2455" cy="259080"/>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370" y="544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2455" cy="259080"/>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370" y="506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2455" cy="25590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125095</xdr:rowOff>
    </xdr:from>
    <xdr:to>
      <xdr:col>54</xdr:col>
      <xdr:colOff>189865</xdr:colOff>
      <xdr:row>36</xdr:row>
      <xdr:rowOff>49530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40045"/>
          <a:ext cx="1270" cy="781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53340</xdr:rowOff>
    </xdr:from>
    <xdr:ext cx="598805" cy="25590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54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133,723</a:t>
          </a:r>
          <a:endParaRPr kumimoji="1" lang="ja-JP" altLang="en-US" sz="1000" b="1">
            <a:latin typeface="ＭＳ Ｐゴシック"/>
            <a:ea typeface="ＭＳ Ｐゴシック"/>
          </a:endParaRPr>
        </a:p>
      </xdr:txBody>
    </xdr:sp>
    <xdr:clientData/>
  </xdr:oneCellAnchor>
  <xdr:twoCellAnchor>
    <xdr:from>
      <xdr:col>54</xdr:col>
      <xdr:colOff>101600</xdr:colOff>
      <xdr:row>36</xdr:row>
      <xdr:rowOff>49530</xdr:rowOff>
    </xdr:from>
    <xdr:to>
      <xdr:col>55</xdr:col>
      <xdr:colOff>88900</xdr:colOff>
      <xdr:row>36</xdr:row>
      <xdr:rowOff>49530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71755</xdr:rowOff>
    </xdr:from>
    <xdr:ext cx="598805" cy="259080"/>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338,846</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125095</xdr:rowOff>
    </xdr:from>
    <xdr:to>
      <xdr:col>55</xdr:col>
      <xdr:colOff>88900</xdr:colOff>
      <xdr:row>31</xdr:row>
      <xdr:rowOff>125095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40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166370</xdr:rowOff>
    </xdr:from>
    <xdr:to>
      <xdr:col>55</xdr:col>
      <xdr:colOff>0</xdr:colOff>
      <xdr:row>38</xdr:row>
      <xdr:rowOff>18415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995670"/>
          <a:ext cx="838200" cy="537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121920</xdr:rowOff>
    </xdr:from>
    <xdr:ext cx="598805" cy="25590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5122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185,674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143510</xdr:rowOff>
    </xdr:from>
    <xdr:to>
      <xdr:col>55</xdr:col>
      <xdr:colOff>50800</xdr:colOff>
      <xdr:row>35</xdr:row>
      <xdr:rowOff>73660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18415</xdr:rowOff>
    </xdr:from>
    <xdr:to>
      <xdr:col>50</xdr:col>
      <xdr:colOff>114300</xdr:colOff>
      <xdr:row>38</xdr:row>
      <xdr:rowOff>29210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5335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76835</xdr:rowOff>
    </xdr:from>
    <xdr:to>
      <xdr:col>50</xdr:col>
      <xdr:colOff>165100</xdr:colOff>
      <xdr:row>38</xdr:row>
      <xdr:rowOff>6985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23495</xdr:rowOff>
    </xdr:from>
    <xdr:ext cx="531495" cy="25908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1965" y="61956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29210</xdr:rowOff>
    </xdr:from>
    <xdr:to>
      <xdr:col>45</xdr:col>
      <xdr:colOff>177800</xdr:colOff>
      <xdr:row>38</xdr:row>
      <xdr:rowOff>36830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5443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100965</xdr:rowOff>
    </xdr:from>
    <xdr:to>
      <xdr:col>46</xdr:col>
      <xdr:colOff>38100</xdr:colOff>
      <xdr:row>38</xdr:row>
      <xdr:rowOff>31115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47625</xdr:rowOff>
    </xdr:from>
    <xdr:ext cx="531495"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2965" y="62198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31750</xdr:rowOff>
    </xdr:from>
    <xdr:to>
      <xdr:col>41</xdr:col>
      <xdr:colOff>50800</xdr:colOff>
      <xdr:row>38</xdr:row>
      <xdr:rowOff>36830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5468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111760</xdr:rowOff>
    </xdr:from>
    <xdr:to>
      <xdr:col>41</xdr:col>
      <xdr:colOff>101600</xdr:colOff>
      <xdr:row>38</xdr:row>
      <xdr:rowOff>41910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58420</xdr:rowOff>
    </xdr:from>
    <xdr:ext cx="531495"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3965" y="62306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115570</xdr:rowOff>
    </xdr:from>
    <xdr:to>
      <xdr:col>36</xdr:col>
      <xdr:colOff>165100</xdr:colOff>
      <xdr:row>38</xdr:row>
      <xdr:rowOff>45720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62230</xdr:rowOff>
    </xdr:from>
    <xdr:ext cx="531495"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4965" y="62344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58,034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114935</xdr:rowOff>
    </xdr:from>
    <xdr:to>
      <xdr:col>55</xdr:col>
      <xdr:colOff>50800</xdr:colOff>
      <xdr:row>35</xdr:row>
      <xdr:rowOff>45085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137795</xdr:rowOff>
    </xdr:from>
    <xdr:ext cx="598805" cy="259080"/>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795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193,160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139700</xdr:rowOff>
    </xdr:from>
    <xdr:to>
      <xdr:col>50</xdr:col>
      <xdr:colOff>165100</xdr:colOff>
      <xdr:row>38</xdr:row>
      <xdr:rowOff>69215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83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60960</xdr:rowOff>
    </xdr:from>
    <xdr:ext cx="531495" cy="25908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1965" y="6576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51,750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149225</xdr:rowOff>
    </xdr:from>
    <xdr:to>
      <xdr:col>46</xdr:col>
      <xdr:colOff>38100</xdr:colOff>
      <xdr:row>38</xdr:row>
      <xdr:rowOff>79375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70485</xdr:rowOff>
    </xdr:from>
    <xdr:ext cx="531495" cy="259080"/>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2965" y="65855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49,171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157480</xdr:rowOff>
    </xdr:from>
    <xdr:to>
      <xdr:col>41</xdr:col>
      <xdr:colOff>101600</xdr:colOff>
      <xdr:row>38</xdr:row>
      <xdr:rowOff>87630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78740</xdr:rowOff>
    </xdr:from>
    <xdr:ext cx="531495" cy="259080"/>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3965" y="65938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47,080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152400</xdr:rowOff>
    </xdr:from>
    <xdr:to>
      <xdr:col>36</xdr:col>
      <xdr:colOff>165100</xdr:colOff>
      <xdr:row>38</xdr:row>
      <xdr:rowOff>82550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73660</xdr:rowOff>
    </xdr:from>
    <xdr:ext cx="531495" cy="259080"/>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496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48,383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710" cy="222250"/>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5745" cy="25590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2455" cy="25590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370" y="9484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2455" cy="25590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370" y="9027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2455" cy="25590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370" y="8569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2455" cy="25590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106045</xdr:rowOff>
    </xdr:from>
    <xdr:to>
      <xdr:col>54</xdr:col>
      <xdr:colOff>189865</xdr:colOff>
      <xdr:row>58</xdr:row>
      <xdr:rowOff>24130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995"/>
          <a:ext cx="1270" cy="1118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27940</xdr:rowOff>
    </xdr:from>
    <xdr:ext cx="534670" cy="259080"/>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25,237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24130</xdr:rowOff>
    </xdr:from>
    <xdr:to>
      <xdr:col>55</xdr:col>
      <xdr:colOff>88900</xdr:colOff>
      <xdr:row>58</xdr:row>
      <xdr:rowOff>24130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52705</xdr:rowOff>
    </xdr:from>
    <xdr:ext cx="598805" cy="25590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20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269,884</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106045</xdr:rowOff>
    </xdr:from>
    <xdr:to>
      <xdr:col>55</xdr:col>
      <xdr:colOff>88900</xdr:colOff>
      <xdr:row>51</xdr:row>
      <xdr:rowOff>106045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92075</xdr:rowOff>
    </xdr:from>
    <xdr:to>
      <xdr:col>55</xdr:col>
      <xdr:colOff>0</xdr:colOff>
      <xdr:row>57</xdr:row>
      <xdr:rowOff>110490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86472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105410</xdr:rowOff>
    </xdr:from>
    <xdr:ext cx="534670" cy="259080"/>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35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76,347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82550</xdr:rowOff>
    </xdr:from>
    <xdr:to>
      <xdr:col>55</xdr:col>
      <xdr:colOff>50800</xdr:colOff>
      <xdr:row>57</xdr:row>
      <xdr:rowOff>12700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92075</xdr:rowOff>
    </xdr:from>
    <xdr:to>
      <xdr:col>50</xdr:col>
      <xdr:colOff>114300</xdr:colOff>
      <xdr:row>57</xdr:row>
      <xdr:rowOff>169545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86472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90805</xdr:rowOff>
    </xdr:from>
    <xdr:to>
      <xdr:col>50</xdr:col>
      <xdr:colOff>165100</xdr:colOff>
      <xdr:row>57</xdr:row>
      <xdr:rowOff>20955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9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37465</xdr:rowOff>
    </xdr:from>
    <xdr:ext cx="531495" cy="259080"/>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1965" y="94672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129540</xdr:rowOff>
    </xdr:from>
    <xdr:to>
      <xdr:col>45</xdr:col>
      <xdr:colOff>177800</xdr:colOff>
      <xdr:row>57</xdr:row>
      <xdr:rowOff>169545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90219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113030</xdr:rowOff>
    </xdr:from>
    <xdr:to>
      <xdr:col>46</xdr:col>
      <xdr:colOff>38100</xdr:colOff>
      <xdr:row>57</xdr:row>
      <xdr:rowOff>43180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59690</xdr:rowOff>
    </xdr:from>
    <xdr:ext cx="531495" cy="25908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2965" y="94894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129540</xdr:rowOff>
    </xdr:from>
    <xdr:to>
      <xdr:col>41</xdr:col>
      <xdr:colOff>50800</xdr:colOff>
      <xdr:row>57</xdr:row>
      <xdr:rowOff>164465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90219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118745</xdr:rowOff>
    </xdr:from>
    <xdr:to>
      <xdr:col>41</xdr:col>
      <xdr:colOff>101600</xdr:colOff>
      <xdr:row>57</xdr:row>
      <xdr:rowOff>48895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65405</xdr:rowOff>
    </xdr:from>
    <xdr:ext cx="531495" cy="25590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3965" y="94951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130810</xdr:rowOff>
    </xdr:from>
    <xdr:to>
      <xdr:col>36</xdr:col>
      <xdr:colOff>165100</xdr:colOff>
      <xdr:row>57</xdr:row>
      <xdr:rowOff>60960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77470</xdr:rowOff>
    </xdr:from>
    <xdr:ext cx="531495" cy="25590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4965" y="95072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59690</xdr:rowOff>
    </xdr:from>
    <xdr:to>
      <xdr:col>55</xdr:col>
      <xdr:colOff>50800</xdr:colOff>
      <xdr:row>57</xdr:row>
      <xdr:rowOff>161290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146050</xdr:rowOff>
    </xdr:from>
    <xdr:ext cx="534670" cy="25590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4725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43,879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41275</xdr:rowOff>
    </xdr:from>
    <xdr:to>
      <xdr:col>50</xdr:col>
      <xdr:colOff>165100</xdr:colOff>
      <xdr:row>57</xdr:row>
      <xdr:rowOff>143510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13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133985</xdr:rowOff>
    </xdr:from>
    <xdr:ext cx="531495" cy="25590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1965" y="99066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47,875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118745</xdr:rowOff>
    </xdr:from>
    <xdr:to>
      <xdr:col>46</xdr:col>
      <xdr:colOff>38100</xdr:colOff>
      <xdr:row>58</xdr:row>
      <xdr:rowOff>48895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40640</xdr:rowOff>
    </xdr:from>
    <xdr:ext cx="531495" cy="25590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2965" y="99847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31,007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78740</xdr:rowOff>
    </xdr:from>
    <xdr:to>
      <xdr:col>41</xdr:col>
      <xdr:colOff>101600</xdr:colOff>
      <xdr:row>58</xdr:row>
      <xdr:rowOff>8890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0</xdr:rowOff>
    </xdr:from>
    <xdr:ext cx="531495" cy="259080"/>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3965" y="99441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39,690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113665</xdr:rowOff>
    </xdr:from>
    <xdr:to>
      <xdr:col>36</xdr:col>
      <xdr:colOff>165100</xdr:colOff>
      <xdr:row>58</xdr:row>
      <xdr:rowOff>43815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34925</xdr:rowOff>
    </xdr:from>
    <xdr:ext cx="531495" cy="259080"/>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4965" y="99790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19,449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710" cy="222250"/>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5745" cy="259080"/>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590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2455" cy="259080"/>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2455" cy="25590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59055</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55"/>
          <a:ext cx="127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6350</xdr:rowOff>
    </xdr:from>
    <xdr:ext cx="598805" cy="25590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640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120,353</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59055</xdr:rowOff>
    </xdr:from>
    <xdr:to>
      <xdr:col>55</xdr:col>
      <xdr:colOff>88900</xdr:colOff>
      <xdr:row>70</xdr:row>
      <xdr:rowOff>59055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144145</xdr:rowOff>
    </xdr:from>
    <xdr:to>
      <xdr:col>55</xdr:col>
      <xdr:colOff>0</xdr:colOff>
      <xdr:row>78</xdr:row>
      <xdr:rowOff>151130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51724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86360</xdr:rowOff>
    </xdr:from>
    <xdr:ext cx="534670" cy="25590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1656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63500</xdr:rowOff>
    </xdr:from>
    <xdr:to>
      <xdr:col>55</xdr:col>
      <xdr:colOff>50800</xdr:colOff>
      <xdr:row>77</xdr:row>
      <xdr:rowOff>165100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151130</xdr:rowOff>
    </xdr:from>
    <xdr:to>
      <xdr:col>50</xdr:col>
      <xdr:colOff>114300</xdr:colOff>
      <xdr:row>79</xdr:row>
      <xdr:rowOff>6350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5242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73025</xdr:rowOff>
    </xdr:from>
    <xdr:to>
      <xdr:col>50</xdr:col>
      <xdr:colOff>165100</xdr:colOff>
      <xdr:row>78</xdr:row>
      <xdr:rowOff>3175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19685</xdr:rowOff>
    </xdr:from>
    <xdr:ext cx="531495" cy="25590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1965" y="130498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143510</xdr:rowOff>
    </xdr:from>
    <xdr:to>
      <xdr:col>45</xdr:col>
      <xdr:colOff>177800</xdr:colOff>
      <xdr:row>79</xdr:row>
      <xdr:rowOff>6350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5166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76200</xdr:rowOff>
    </xdr:from>
    <xdr:to>
      <xdr:col>46</xdr:col>
      <xdr:colOff>38100</xdr:colOff>
      <xdr:row>78</xdr:row>
      <xdr:rowOff>6350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22860</xdr:rowOff>
    </xdr:from>
    <xdr:ext cx="531495"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2965" y="13053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143510</xdr:rowOff>
    </xdr:from>
    <xdr:to>
      <xdr:col>41</xdr:col>
      <xdr:colOff>50800</xdr:colOff>
      <xdr:row>78</xdr:row>
      <xdr:rowOff>146685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5166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32385</xdr:rowOff>
    </xdr:from>
    <xdr:to>
      <xdr:col>41</xdr:col>
      <xdr:colOff>101600</xdr:colOff>
      <xdr:row>77</xdr:row>
      <xdr:rowOff>133985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150495</xdr:rowOff>
    </xdr:from>
    <xdr:ext cx="531495"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3965" y="130092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23,972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60960</xdr:rowOff>
    </xdr:from>
    <xdr:to>
      <xdr:col>36</xdr:col>
      <xdr:colOff>165100</xdr:colOff>
      <xdr:row>77</xdr:row>
      <xdr:rowOff>162560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7620</xdr:rowOff>
    </xdr:from>
    <xdr:ext cx="531495" cy="25590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4965" y="130378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21,714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93345</xdr:rowOff>
    </xdr:from>
    <xdr:to>
      <xdr:col>55</xdr:col>
      <xdr:colOff>50800</xdr:colOff>
      <xdr:row>79</xdr:row>
      <xdr:rowOff>23495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8255</xdr:rowOff>
    </xdr:from>
    <xdr:ext cx="469900" cy="25590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8135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100330</xdr:rowOff>
    </xdr:from>
    <xdr:to>
      <xdr:col>50</xdr:col>
      <xdr:colOff>165100</xdr:colOff>
      <xdr:row>79</xdr:row>
      <xdr:rowOff>30480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7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21590</xdr:rowOff>
    </xdr:from>
    <xdr:ext cx="466725"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350" y="135661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127000</xdr:rowOff>
    </xdr:from>
    <xdr:to>
      <xdr:col>46</xdr:col>
      <xdr:colOff>38100</xdr:colOff>
      <xdr:row>79</xdr:row>
      <xdr:rowOff>57150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48260</xdr:rowOff>
    </xdr:from>
    <xdr:ext cx="466725" cy="259080"/>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350" y="135928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92075</xdr:rowOff>
    </xdr:from>
    <xdr:to>
      <xdr:col>41</xdr:col>
      <xdr:colOff>101600</xdr:colOff>
      <xdr:row>79</xdr:row>
      <xdr:rowOff>22225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13335</xdr:rowOff>
    </xdr:from>
    <xdr:ext cx="466725" cy="25908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350" y="135578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95885</xdr:rowOff>
    </xdr:from>
    <xdr:to>
      <xdr:col>36</xdr:col>
      <xdr:colOff>165100</xdr:colOff>
      <xdr:row>79</xdr:row>
      <xdr:rowOff>26035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6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17780</xdr:rowOff>
    </xdr:from>
    <xdr:ext cx="466725" cy="25590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350" y="135623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710" cy="222250"/>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5745" cy="259080"/>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2455" cy="25590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370" y="1611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2455" cy="259080"/>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2455" cy="259080"/>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2455" cy="25590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117475</xdr:rowOff>
    </xdr:from>
    <xdr:to>
      <xdr:col>54</xdr:col>
      <xdr:colOff>189865</xdr:colOff>
      <xdr:row>98</xdr:row>
      <xdr:rowOff>151765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97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155575</xdr:rowOff>
    </xdr:from>
    <xdr:ext cx="469900" cy="25590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67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151765</xdr:rowOff>
    </xdr:from>
    <xdr:to>
      <xdr:col>55</xdr:col>
      <xdr:colOff>88900</xdr:colOff>
      <xdr:row>98</xdr:row>
      <xdr:rowOff>151765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3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64135</xdr:rowOff>
    </xdr:from>
    <xdr:ext cx="598805" cy="25590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18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192,937</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117475</xdr:rowOff>
    </xdr:from>
    <xdr:to>
      <xdr:col>55</xdr:col>
      <xdr:colOff>88900</xdr:colOff>
      <xdr:row>90</xdr:row>
      <xdr:rowOff>117475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162560</xdr:rowOff>
    </xdr:from>
    <xdr:to>
      <xdr:col>55</xdr:col>
      <xdr:colOff>0</xdr:colOff>
      <xdr:row>98</xdr:row>
      <xdr:rowOff>34290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79321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29210</xdr:rowOff>
    </xdr:from>
    <xdr:ext cx="534670" cy="25590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8841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43,309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6350</xdr:rowOff>
    </xdr:from>
    <xdr:to>
      <xdr:col>55</xdr:col>
      <xdr:colOff>50800</xdr:colOff>
      <xdr:row>97</xdr:row>
      <xdr:rowOff>107950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162560</xdr:rowOff>
    </xdr:from>
    <xdr:to>
      <xdr:col>50</xdr:col>
      <xdr:colOff>114300</xdr:colOff>
      <xdr:row>98</xdr:row>
      <xdr:rowOff>64135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79321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8255</xdr:rowOff>
    </xdr:from>
    <xdr:to>
      <xdr:col>50</xdr:col>
      <xdr:colOff>165100</xdr:colOff>
      <xdr:row>97</xdr:row>
      <xdr:rowOff>109855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3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126365</xdr:rowOff>
    </xdr:from>
    <xdr:ext cx="531495" cy="259080"/>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1965" y="164141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5080</xdr:rowOff>
    </xdr:from>
    <xdr:to>
      <xdr:col>45</xdr:col>
      <xdr:colOff>177800</xdr:colOff>
      <xdr:row>98</xdr:row>
      <xdr:rowOff>64135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80718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46355</xdr:rowOff>
    </xdr:from>
    <xdr:to>
      <xdr:col>46</xdr:col>
      <xdr:colOff>38100</xdr:colOff>
      <xdr:row>97</xdr:row>
      <xdr:rowOff>147955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164465</xdr:rowOff>
    </xdr:from>
    <xdr:ext cx="531495"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2965" y="164522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5080</xdr:rowOff>
    </xdr:from>
    <xdr:to>
      <xdr:col>41</xdr:col>
      <xdr:colOff>50800</xdr:colOff>
      <xdr:row>98</xdr:row>
      <xdr:rowOff>101600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0718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85090</xdr:rowOff>
    </xdr:from>
    <xdr:to>
      <xdr:col>41</xdr:col>
      <xdr:colOff>101600</xdr:colOff>
      <xdr:row>98</xdr:row>
      <xdr:rowOff>15240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31750</xdr:rowOff>
    </xdr:from>
    <xdr:ext cx="531495" cy="25590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3965" y="164909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85090</xdr:rowOff>
    </xdr:from>
    <xdr:to>
      <xdr:col>36</xdr:col>
      <xdr:colOff>165100</xdr:colOff>
      <xdr:row>98</xdr:row>
      <xdr:rowOff>15240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31750</xdr:rowOff>
    </xdr:from>
    <xdr:ext cx="531495" cy="25590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4965" y="164909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33,025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154940</xdr:rowOff>
    </xdr:from>
    <xdr:to>
      <xdr:col>55</xdr:col>
      <xdr:colOff>50800</xdr:colOff>
      <xdr:row>98</xdr:row>
      <xdr:rowOff>85090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8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69850</xdr:rowOff>
    </xdr:from>
    <xdr:ext cx="534670" cy="259080"/>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00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23,849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111760</xdr:rowOff>
    </xdr:from>
    <xdr:to>
      <xdr:col>50</xdr:col>
      <xdr:colOff>165100</xdr:colOff>
      <xdr:row>98</xdr:row>
      <xdr:rowOff>41910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4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33020</xdr:rowOff>
    </xdr:from>
    <xdr:ext cx="531495"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1965" y="168351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29,483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13335</xdr:rowOff>
    </xdr:from>
    <xdr:to>
      <xdr:col>46</xdr:col>
      <xdr:colOff>38100</xdr:colOff>
      <xdr:row>98</xdr:row>
      <xdr:rowOff>114935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106045</xdr:rowOff>
    </xdr:from>
    <xdr:ext cx="531495"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2965" y="169081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19,912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125730</xdr:rowOff>
    </xdr:from>
    <xdr:to>
      <xdr:col>41</xdr:col>
      <xdr:colOff>101600</xdr:colOff>
      <xdr:row>98</xdr:row>
      <xdr:rowOff>55880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46990</xdr:rowOff>
    </xdr:from>
    <xdr:ext cx="531495" cy="25908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3965" y="168490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27,652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50800</xdr:rowOff>
    </xdr:from>
    <xdr:to>
      <xdr:col>36</xdr:col>
      <xdr:colOff>165100</xdr:colOff>
      <xdr:row>98</xdr:row>
      <xdr:rowOff>152400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5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143510</xdr:rowOff>
    </xdr:from>
    <xdr:ext cx="531495" cy="25590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4965" y="169456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15,021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710" cy="222250"/>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5745" cy="259080"/>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590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2455" cy="25590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70485</xdr:rowOff>
    </xdr:from>
    <xdr:to>
      <xdr:col>85</xdr:col>
      <xdr:colOff>126365</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43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17780</xdr:rowOff>
    </xdr:from>
    <xdr:ext cx="534670" cy="25590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128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70,649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70485</xdr:rowOff>
    </xdr:from>
    <xdr:to>
      <xdr:col>86</xdr:col>
      <xdr:colOff>25400</xdr:colOff>
      <xdr:row>31</xdr:row>
      <xdr:rowOff>70485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147955</xdr:rowOff>
    </xdr:from>
    <xdr:to>
      <xdr:col>85</xdr:col>
      <xdr:colOff>127000</xdr:colOff>
      <xdr:row>39</xdr:row>
      <xdr:rowOff>30480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6305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65405</xdr:rowOff>
    </xdr:from>
    <xdr:ext cx="469900" cy="25590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905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22225</xdr:rowOff>
    </xdr:from>
    <xdr:to>
      <xdr:col>81</xdr:col>
      <xdr:colOff>50800</xdr:colOff>
      <xdr:row>38</xdr:row>
      <xdr:rowOff>147955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537325"/>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43180</xdr:rowOff>
    </xdr:from>
    <xdr:to>
      <xdr:col>81</xdr:col>
      <xdr:colOff>101600</xdr:colOff>
      <xdr:row>38</xdr:row>
      <xdr:rowOff>144780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161290</xdr:rowOff>
    </xdr:from>
    <xdr:ext cx="466725" cy="25908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350" y="63334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22225</xdr:rowOff>
    </xdr:from>
    <xdr:to>
      <xdr:col>76</xdr:col>
      <xdr:colOff>114300</xdr:colOff>
      <xdr:row>39</xdr:row>
      <xdr:rowOff>36195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537325"/>
          <a:ext cx="8890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57150</xdr:rowOff>
    </xdr:from>
    <xdr:to>
      <xdr:col>76</xdr:col>
      <xdr:colOff>165100</xdr:colOff>
      <xdr:row>38</xdr:row>
      <xdr:rowOff>158750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149860</xdr:rowOff>
    </xdr:from>
    <xdr:ext cx="466725"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350" y="6664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160020</xdr:rowOff>
    </xdr:from>
    <xdr:to>
      <xdr:col>71</xdr:col>
      <xdr:colOff>177800</xdr:colOff>
      <xdr:row>39</xdr:row>
      <xdr:rowOff>36195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67512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78105</xdr:rowOff>
    </xdr:from>
    <xdr:to>
      <xdr:col>72</xdr:col>
      <xdr:colOff>38100</xdr:colOff>
      <xdr:row>39</xdr:row>
      <xdr:rowOff>8255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24765</xdr:rowOff>
    </xdr:from>
    <xdr:ext cx="466725"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350" y="63684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127635</xdr:rowOff>
    </xdr:from>
    <xdr:to>
      <xdr:col>67</xdr:col>
      <xdr:colOff>101600</xdr:colOff>
      <xdr:row>39</xdr:row>
      <xdr:rowOff>57785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48895</xdr:rowOff>
    </xdr:from>
    <xdr:ext cx="466725"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350" y="67354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151130</xdr:rowOff>
    </xdr:from>
    <xdr:to>
      <xdr:col>85</xdr:col>
      <xdr:colOff>177800</xdr:colOff>
      <xdr:row>39</xdr:row>
      <xdr:rowOff>81280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66040</xdr:rowOff>
    </xdr:from>
    <xdr:ext cx="378460" cy="25590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8114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97790</xdr:rowOff>
    </xdr:from>
    <xdr:to>
      <xdr:col>81</xdr:col>
      <xdr:colOff>101600</xdr:colOff>
      <xdr:row>39</xdr:row>
      <xdr:rowOff>27305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1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18415</xdr:rowOff>
    </xdr:from>
    <xdr:ext cx="466725" cy="25590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350" y="67049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143510</xdr:rowOff>
    </xdr:from>
    <xdr:to>
      <xdr:col>76</xdr:col>
      <xdr:colOff>165100</xdr:colOff>
      <xdr:row>38</xdr:row>
      <xdr:rowOff>73025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487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89535</xdr:rowOff>
    </xdr:from>
    <xdr:ext cx="531495" cy="25590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24965" y="62617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10,153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156845</xdr:rowOff>
    </xdr:from>
    <xdr:to>
      <xdr:col>72</xdr:col>
      <xdr:colOff>38100</xdr:colOff>
      <xdr:row>39</xdr:row>
      <xdr:rowOff>86995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78105</xdr:rowOff>
    </xdr:from>
    <xdr:ext cx="378460" cy="25590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70" y="676465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109220</xdr:rowOff>
    </xdr:from>
    <xdr:to>
      <xdr:col>67</xdr:col>
      <xdr:colOff>101600</xdr:colOff>
      <xdr:row>39</xdr:row>
      <xdr:rowOff>39370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55880</xdr:rowOff>
    </xdr:from>
    <xdr:ext cx="466725" cy="259080"/>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350" y="63995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710" cy="222250"/>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5745" cy="25590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5745" cy="25590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08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6380"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6380"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638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638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638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6380"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6380" cy="25908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6380" cy="25908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52,261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710" cy="222250"/>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5745" cy="259080"/>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2455" cy="25590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2455" cy="259080"/>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2455" cy="259080"/>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2455" cy="25590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73025</xdr:rowOff>
    </xdr:from>
    <xdr:to>
      <xdr:col>85</xdr:col>
      <xdr:colOff>126365</xdr:colOff>
      <xdr:row>78</xdr:row>
      <xdr:rowOff>104775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25"/>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109220</xdr:rowOff>
    </xdr:from>
    <xdr:ext cx="534670" cy="25590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232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14,569</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104775</xdr:rowOff>
    </xdr:from>
    <xdr:to>
      <xdr:col>86</xdr:col>
      <xdr:colOff>25400</xdr:colOff>
      <xdr:row>78</xdr:row>
      <xdr:rowOff>104775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19685</xdr:rowOff>
    </xdr:from>
    <xdr:ext cx="598805" cy="25590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73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198,743</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73025</xdr:rowOff>
    </xdr:from>
    <xdr:to>
      <xdr:col>86</xdr:col>
      <xdr:colOff>25400</xdr:colOff>
      <xdr:row>70</xdr:row>
      <xdr:rowOff>73025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66675</xdr:rowOff>
    </xdr:from>
    <xdr:to>
      <xdr:col>85</xdr:col>
      <xdr:colOff>127000</xdr:colOff>
      <xdr:row>77</xdr:row>
      <xdr:rowOff>81280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6832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113030</xdr:rowOff>
    </xdr:from>
    <xdr:ext cx="534670" cy="259080"/>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71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90170</xdr:rowOff>
    </xdr:from>
    <xdr:to>
      <xdr:col>85</xdr:col>
      <xdr:colOff>177800</xdr:colOff>
      <xdr:row>77</xdr:row>
      <xdr:rowOff>20320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70485</xdr:rowOff>
    </xdr:from>
    <xdr:to>
      <xdr:col>81</xdr:col>
      <xdr:colOff>50800</xdr:colOff>
      <xdr:row>77</xdr:row>
      <xdr:rowOff>81280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27213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115570</xdr:rowOff>
    </xdr:from>
    <xdr:to>
      <xdr:col>81</xdr:col>
      <xdr:colOff>101600</xdr:colOff>
      <xdr:row>77</xdr:row>
      <xdr:rowOff>45720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62230</xdr:rowOff>
    </xdr:from>
    <xdr:ext cx="531495" cy="25908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3965" y="129209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70485</xdr:rowOff>
    </xdr:from>
    <xdr:to>
      <xdr:col>76</xdr:col>
      <xdr:colOff>114300</xdr:colOff>
      <xdr:row>77</xdr:row>
      <xdr:rowOff>99695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7213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124460</xdr:rowOff>
    </xdr:from>
    <xdr:to>
      <xdr:col>76</xdr:col>
      <xdr:colOff>165100</xdr:colOff>
      <xdr:row>77</xdr:row>
      <xdr:rowOff>54610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71120</xdr:rowOff>
    </xdr:from>
    <xdr:ext cx="531495"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4965" y="129298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50165</xdr:rowOff>
    </xdr:from>
    <xdr:to>
      <xdr:col>71</xdr:col>
      <xdr:colOff>177800</xdr:colOff>
      <xdr:row>77</xdr:row>
      <xdr:rowOff>99695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25181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120650</xdr:rowOff>
    </xdr:from>
    <xdr:to>
      <xdr:col>72</xdr:col>
      <xdr:colOff>38100</xdr:colOff>
      <xdr:row>77</xdr:row>
      <xdr:rowOff>50165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50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66675</xdr:rowOff>
    </xdr:from>
    <xdr:ext cx="531495" cy="25590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5965" y="129254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106680</xdr:rowOff>
    </xdr:from>
    <xdr:to>
      <xdr:col>67</xdr:col>
      <xdr:colOff>101600</xdr:colOff>
      <xdr:row>77</xdr:row>
      <xdr:rowOff>36830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53340</xdr:rowOff>
    </xdr:from>
    <xdr:ext cx="531495" cy="25590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6965" y="129120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52,628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15875</xdr:rowOff>
    </xdr:from>
    <xdr:to>
      <xdr:col>85</xdr:col>
      <xdr:colOff>177800</xdr:colOff>
      <xdr:row>77</xdr:row>
      <xdr:rowOff>117475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166370</xdr:rowOff>
    </xdr:from>
    <xdr:ext cx="534670" cy="25590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9657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42,096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30480</xdr:rowOff>
    </xdr:from>
    <xdr:to>
      <xdr:col>81</xdr:col>
      <xdr:colOff>101600</xdr:colOff>
      <xdr:row>77</xdr:row>
      <xdr:rowOff>132080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123190</xdr:rowOff>
    </xdr:from>
    <xdr:ext cx="531495" cy="25590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3965" y="133248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19685</xdr:rowOff>
    </xdr:from>
    <xdr:to>
      <xdr:col>76</xdr:col>
      <xdr:colOff>165100</xdr:colOff>
      <xdr:row>77</xdr:row>
      <xdr:rowOff>121285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2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112395</xdr:rowOff>
    </xdr:from>
    <xdr:ext cx="531495" cy="25590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4965" y="133140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41,559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48895</xdr:rowOff>
    </xdr:from>
    <xdr:to>
      <xdr:col>72</xdr:col>
      <xdr:colOff>38100</xdr:colOff>
      <xdr:row>77</xdr:row>
      <xdr:rowOff>150495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141605</xdr:rowOff>
    </xdr:from>
    <xdr:ext cx="531495" cy="259080"/>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5965" y="133432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37,733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170815</xdr:rowOff>
    </xdr:from>
    <xdr:to>
      <xdr:col>67</xdr:col>
      <xdr:colOff>101600</xdr:colOff>
      <xdr:row>77</xdr:row>
      <xdr:rowOff>100965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92075</xdr:rowOff>
    </xdr:from>
    <xdr:ext cx="531495" cy="25908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6965" y="132937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10,695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710" cy="22225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5745" cy="259080"/>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590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2455" cy="259080"/>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2455" cy="25590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154940</xdr:rowOff>
    </xdr:from>
    <xdr:to>
      <xdr:col>85</xdr:col>
      <xdr:colOff>126365</xdr:colOff>
      <xdr:row>99</xdr:row>
      <xdr:rowOff>34290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90"/>
          <a:ext cx="127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38100</xdr:rowOff>
    </xdr:from>
    <xdr:ext cx="378460" cy="259080"/>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34290</xdr:rowOff>
    </xdr:from>
    <xdr:to>
      <xdr:col>86</xdr:col>
      <xdr:colOff>25400</xdr:colOff>
      <xdr:row>99</xdr:row>
      <xdr:rowOff>34290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101600</xdr:rowOff>
    </xdr:from>
    <xdr:ext cx="598805" cy="259080"/>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126,303</a:t>
          </a:r>
          <a:endParaRPr kumimoji="1" lang="ja-JP" altLang="en-US" sz="1000" b="1">
            <a:latin typeface="ＭＳ Ｐゴシック"/>
            <a:ea typeface="ＭＳ Ｐゴシック"/>
          </a:endParaRPr>
        </a:p>
      </xdr:txBody>
    </xdr:sp>
    <xdr:clientData/>
  </xdr:oneCellAnchor>
  <xdr:twoCellAnchor>
    <xdr:from>
      <xdr:col>85</xdr:col>
      <xdr:colOff>38100</xdr:colOff>
      <xdr:row>89</xdr:row>
      <xdr:rowOff>154940</xdr:rowOff>
    </xdr:from>
    <xdr:to>
      <xdr:col>86</xdr:col>
      <xdr:colOff>25400</xdr:colOff>
      <xdr:row>89</xdr:row>
      <xdr:rowOff>154940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55245</xdr:rowOff>
    </xdr:from>
    <xdr:to>
      <xdr:col>85</xdr:col>
      <xdr:colOff>127000</xdr:colOff>
      <xdr:row>98</xdr:row>
      <xdr:rowOff>94615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5734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89535</xdr:rowOff>
    </xdr:from>
    <xdr:ext cx="534670" cy="25590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4873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21,274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66675</xdr:rowOff>
    </xdr:from>
    <xdr:to>
      <xdr:col>85</xdr:col>
      <xdr:colOff>177800</xdr:colOff>
      <xdr:row>97</xdr:row>
      <xdr:rowOff>168275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94615</xdr:rowOff>
    </xdr:from>
    <xdr:to>
      <xdr:col>81</xdr:col>
      <xdr:colOff>50800</xdr:colOff>
      <xdr:row>98</xdr:row>
      <xdr:rowOff>129540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89671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141605</xdr:rowOff>
    </xdr:from>
    <xdr:to>
      <xdr:col>81</xdr:col>
      <xdr:colOff>101600</xdr:colOff>
      <xdr:row>98</xdr:row>
      <xdr:rowOff>71755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88265</xdr:rowOff>
    </xdr:from>
    <xdr:ext cx="531495" cy="25590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3965" y="165474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124460</xdr:rowOff>
    </xdr:from>
    <xdr:to>
      <xdr:col>76</xdr:col>
      <xdr:colOff>114300</xdr:colOff>
      <xdr:row>98</xdr:row>
      <xdr:rowOff>129540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583660"/>
          <a:ext cx="889000" cy="347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169545</xdr:rowOff>
    </xdr:from>
    <xdr:to>
      <xdr:col>76</xdr:col>
      <xdr:colOff>165100</xdr:colOff>
      <xdr:row>98</xdr:row>
      <xdr:rowOff>99695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116205</xdr:rowOff>
    </xdr:from>
    <xdr:ext cx="531495" cy="25908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4965" y="165754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124460</xdr:rowOff>
    </xdr:from>
    <xdr:to>
      <xdr:col>71</xdr:col>
      <xdr:colOff>177800</xdr:colOff>
      <xdr:row>98</xdr:row>
      <xdr:rowOff>120650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583660"/>
          <a:ext cx="889000" cy="339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164465</xdr:rowOff>
    </xdr:from>
    <xdr:to>
      <xdr:col>72</xdr:col>
      <xdr:colOff>38100</xdr:colOff>
      <xdr:row>98</xdr:row>
      <xdr:rowOff>94615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9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86360</xdr:rowOff>
    </xdr:from>
    <xdr:ext cx="531495" cy="25590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5965" y="168884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9525</xdr:rowOff>
    </xdr:from>
    <xdr:to>
      <xdr:col>67</xdr:col>
      <xdr:colOff>101600</xdr:colOff>
      <xdr:row>98</xdr:row>
      <xdr:rowOff>111125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127635</xdr:rowOff>
    </xdr:from>
    <xdr:ext cx="531495"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6965" y="165868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4445</xdr:rowOff>
    </xdr:from>
    <xdr:to>
      <xdr:col>85</xdr:col>
      <xdr:colOff>177800</xdr:colOff>
      <xdr:row>98</xdr:row>
      <xdr:rowOff>106045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154940</xdr:rowOff>
    </xdr:from>
    <xdr:ext cx="534670" cy="25590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8559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12,671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43815</xdr:rowOff>
    </xdr:from>
    <xdr:to>
      <xdr:col>81</xdr:col>
      <xdr:colOff>101600</xdr:colOff>
      <xdr:row>98</xdr:row>
      <xdr:rowOff>145415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4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136525</xdr:rowOff>
    </xdr:from>
    <xdr:ext cx="466725" cy="2584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350" y="169386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78740</xdr:rowOff>
    </xdr:from>
    <xdr:to>
      <xdr:col>76</xdr:col>
      <xdr:colOff>165100</xdr:colOff>
      <xdr:row>99</xdr:row>
      <xdr:rowOff>8890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8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171450</xdr:rowOff>
    </xdr:from>
    <xdr:ext cx="466725"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350" y="169735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73660</xdr:rowOff>
    </xdr:from>
    <xdr:to>
      <xdr:col>72</xdr:col>
      <xdr:colOff>38100</xdr:colOff>
      <xdr:row>97</xdr:row>
      <xdr:rowOff>3810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53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20320</xdr:rowOff>
    </xdr:from>
    <xdr:ext cx="531495" cy="25590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5965" y="163080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34,216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69850</xdr:rowOff>
    </xdr:from>
    <xdr:to>
      <xdr:col>67</xdr:col>
      <xdr:colOff>101600</xdr:colOff>
      <xdr:row>99</xdr:row>
      <xdr:rowOff>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162560</xdr:rowOff>
    </xdr:from>
    <xdr:ext cx="466725" cy="25908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350" y="169646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4,526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710" cy="22225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5745" cy="259080"/>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590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590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16510</xdr:rowOff>
    </xdr:from>
    <xdr:to>
      <xdr:col>116</xdr:col>
      <xdr:colOff>62865</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46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134620</xdr:rowOff>
    </xdr:from>
    <xdr:ext cx="534670" cy="25590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67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36,737</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16510</xdr:rowOff>
    </xdr:from>
    <xdr:to>
      <xdr:col>116</xdr:col>
      <xdr:colOff>152400</xdr:colOff>
      <xdr:row>31</xdr:row>
      <xdr:rowOff>16510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53340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396990"/>
          <a:ext cx="838200" cy="334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139700</xdr:rowOff>
    </xdr:from>
    <xdr:ext cx="469900" cy="259080"/>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83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161290</xdr:rowOff>
    </xdr:from>
    <xdr:to>
      <xdr:col>116</xdr:col>
      <xdr:colOff>114300</xdr:colOff>
      <xdr:row>38</xdr:row>
      <xdr:rowOff>91440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170180</xdr:rowOff>
    </xdr:from>
    <xdr:to>
      <xdr:col>112</xdr:col>
      <xdr:colOff>38100</xdr:colOff>
      <xdr:row>38</xdr:row>
      <xdr:rowOff>100330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116840</xdr:rowOff>
    </xdr:from>
    <xdr:ext cx="466725" cy="259080"/>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350" y="62890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47625</xdr:rowOff>
    </xdr:from>
    <xdr:to>
      <xdr:col>107</xdr:col>
      <xdr:colOff>101600</xdr:colOff>
      <xdr:row>38</xdr:row>
      <xdr:rowOff>149225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166370</xdr:rowOff>
    </xdr:from>
    <xdr:ext cx="466725" cy="25590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350" y="63385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72390</xdr:rowOff>
    </xdr:from>
    <xdr:to>
      <xdr:col>102</xdr:col>
      <xdr:colOff>165100</xdr:colOff>
      <xdr:row>39</xdr:row>
      <xdr:rowOff>2540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19050</xdr:rowOff>
    </xdr:from>
    <xdr:ext cx="466725" cy="25590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350" y="63627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64135</xdr:rowOff>
    </xdr:from>
    <xdr:to>
      <xdr:col>98</xdr:col>
      <xdr:colOff>38100</xdr:colOff>
      <xdr:row>38</xdr:row>
      <xdr:rowOff>166370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10795</xdr:rowOff>
    </xdr:from>
    <xdr:ext cx="466725" cy="2584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350" y="63544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2540</xdr:rowOff>
    </xdr:from>
    <xdr:to>
      <xdr:col>116</xdr:col>
      <xdr:colOff>114300</xdr:colOff>
      <xdr:row>37</xdr:row>
      <xdr:rowOff>104140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25400</xdr:rowOff>
    </xdr:from>
    <xdr:ext cx="469900" cy="259080"/>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197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8,759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6380" cy="25590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6380" cy="25590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6380" cy="25590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6380" cy="25590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710" cy="222250"/>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5745" cy="25590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590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505" y="9484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590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505" y="9027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590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505" y="8569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590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505" y="8112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65405</xdr:rowOff>
    </xdr:from>
    <xdr:to>
      <xdr:col>116</xdr:col>
      <xdr:colOff>62865</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7905"/>
          <a:ext cx="127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590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12065</xdr:rowOff>
    </xdr:from>
    <xdr:ext cx="534670" cy="259080"/>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31,620</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65405</xdr:rowOff>
    </xdr:from>
    <xdr:to>
      <xdr:col>116</xdr:col>
      <xdr:colOff>152400</xdr:colOff>
      <xdr:row>50</xdr:row>
      <xdr:rowOff>65405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11430</xdr:rowOff>
    </xdr:from>
    <xdr:ext cx="469900" cy="259080"/>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126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160020</xdr:rowOff>
    </xdr:from>
    <xdr:to>
      <xdr:col>116</xdr:col>
      <xdr:colOff>114300</xdr:colOff>
      <xdr:row>57</xdr:row>
      <xdr:rowOff>90170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33655</xdr:rowOff>
    </xdr:from>
    <xdr:to>
      <xdr:col>112</xdr:col>
      <xdr:colOff>38100</xdr:colOff>
      <xdr:row>57</xdr:row>
      <xdr:rowOff>135255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151765</xdr:rowOff>
    </xdr:from>
    <xdr:ext cx="466725" cy="259080"/>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350" y="95815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31750</xdr:rowOff>
    </xdr:from>
    <xdr:to>
      <xdr:col>107</xdr:col>
      <xdr:colOff>101600</xdr:colOff>
      <xdr:row>57</xdr:row>
      <xdr:rowOff>133350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149860</xdr:rowOff>
    </xdr:from>
    <xdr:ext cx="466725" cy="259080"/>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350" y="95796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51</xdr:row>
      <xdr:rowOff>37465</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8781415"/>
          <a:ext cx="889000" cy="130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8255</xdr:rowOff>
    </xdr:from>
    <xdr:to>
      <xdr:col>102</xdr:col>
      <xdr:colOff>165100</xdr:colOff>
      <xdr:row>57</xdr:row>
      <xdr:rowOff>109855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126365</xdr:rowOff>
    </xdr:from>
    <xdr:ext cx="466725" cy="25908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350" y="95561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123825</xdr:rowOff>
    </xdr:from>
    <xdr:to>
      <xdr:col>98</xdr:col>
      <xdr:colOff>38100</xdr:colOff>
      <xdr:row>57</xdr:row>
      <xdr:rowOff>53975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45085</xdr:rowOff>
    </xdr:from>
    <xdr:ext cx="466725" cy="2584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350" y="981773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3810</xdr:rowOff>
    </xdr:from>
    <xdr:ext cx="249555" cy="259080"/>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4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10160</xdr:rowOff>
    </xdr:from>
    <xdr:ext cx="246380"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98840" y="10125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10160</xdr:rowOff>
    </xdr:from>
    <xdr:ext cx="24638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309840" y="10125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10160</xdr:rowOff>
    </xdr:from>
    <xdr:ext cx="246380" cy="25908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420840" y="10125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50</xdr:row>
      <xdr:rowOff>158115</xdr:rowOff>
    </xdr:from>
    <xdr:to>
      <xdr:col>98</xdr:col>
      <xdr:colOff>38100</xdr:colOff>
      <xdr:row>51</xdr:row>
      <xdr:rowOff>88265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873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49</xdr:row>
      <xdr:rowOff>104775</xdr:rowOff>
    </xdr:from>
    <xdr:ext cx="531495" cy="259080"/>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8965" y="85058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28,484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41,606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6710" cy="222250"/>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5745" cy="25590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080" y="13827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590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2455" cy="259080"/>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2455" cy="25590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43815</xdr:rowOff>
    </xdr:from>
    <xdr:to>
      <xdr:col>116</xdr:col>
      <xdr:colOff>62865</xdr:colOff>
      <xdr:row>79</xdr:row>
      <xdr:rowOff>12065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6765"/>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15875</xdr:rowOff>
    </xdr:from>
    <xdr:ext cx="534670" cy="259080"/>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12065</xdr:rowOff>
    </xdr:from>
    <xdr:to>
      <xdr:col>116</xdr:col>
      <xdr:colOff>152400</xdr:colOff>
      <xdr:row>79</xdr:row>
      <xdr:rowOff>12065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161925</xdr:rowOff>
    </xdr:from>
    <xdr:ext cx="534670" cy="259080"/>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1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92,020</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43815</xdr:rowOff>
    </xdr:from>
    <xdr:to>
      <xdr:col>116</xdr:col>
      <xdr:colOff>152400</xdr:colOff>
      <xdr:row>71</xdr:row>
      <xdr:rowOff>43815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45085</xdr:rowOff>
    </xdr:from>
    <xdr:to>
      <xdr:col>116</xdr:col>
      <xdr:colOff>63500</xdr:colOff>
      <xdr:row>76</xdr:row>
      <xdr:rowOff>113030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560935"/>
          <a:ext cx="838200" cy="582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83185</xdr:rowOff>
    </xdr:from>
    <xdr:ext cx="534670" cy="259080"/>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19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43,493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60325</xdr:rowOff>
    </xdr:from>
    <xdr:to>
      <xdr:col>116</xdr:col>
      <xdr:colOff>114300</xdr:colOff>
      <xdr:row>76</xdr:row>
      <xdr:rowOff>161925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45085</xdr:rowOff>
    </xdr:from>
    <xdr:to>
      <xdr:col>111</xdr:col>
      <xdr:colOff>177800</xdr:colOff>
      <xdr:row>73</xdr:row>
      <xdr:rowOff>129540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56093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133985</xdr:rowOff>
    </xdr:from>
    <xdr:to>
      <xdr:col>112</xdr:col>
      <xdr:colOff>38100</xdr:colOff>
      <xdr:row>76</xdr:row>
      <xdr:rowOff>64135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55245</xdr:rowOff>
    </xdr:from>
    <xdr:ext cx="531495" cy="25590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5965" y="130854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129540</xdr:rowOff>
    </xdr:from>
    <xdr:to>
      <xdr:col>107</xdr:col>
      <xdr:colOff>50800</xdr:colOff>
      <xdr:row>73</xdr:row>
      <xdr:rowOff>141605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64539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111125</xdr:rowOff>
    </xdr:from>
    <xdr:to>
      <xdr:col>107</xdr:col>
      <xdr:colOff>101600</xdr:colOff>
      <xdr:row>76</xdr:row>
      <xdr:rowOff>41275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32385</xdr:rowOff>
    </xdr:from>
    <xdr:ext cx="531495" cy="25590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6965" y="130625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72</xdr:row>
      <xdr:rowOff>142240</xdr:rowOff>
    </xdr:from>
    <xdr:to>
      <xdr:col>102</xdr:col>
      <xdr:colOff>114300</xdr:colOff>
      <xdr:row>73</xdr:row>
      <xdr:rowOff>141605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486640"/>
          <a:ext cx="889000" cy="170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66675</xdr:rowOff>
    </xdr:from>
    <xdr:to>
      <xdr:col>102</xdr:col>
      <xdr:colOff>165100</xdr:colOff>
      <xdr:row>75</xdr:row>
      <xdr:rowOff>168275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159385</xdr:rowOff>
    </xdr:from>
    <xdr:ext cx="531495" cy="2584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7965" y="1301813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42545</xdr:rowOff>
    </xdr:from>
    <xdr:to>
      <xdr:col>98</xdr:col>
      <xdr:colOff>38100</xdr:colOff>
      <xdr:row>75</xdr:row>
      <xdr:rowOff>144145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135255</xdr:rowOff>
    </xdr:from>
    <xdr:ext cx="531495" cy="25590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8965" y="129940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53,423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62230</xdr:rowOff>
    </xdr:from>
    <xdr:to>
      <xdr:col>116</xdr:col>
      <xdr:colOff>114300</xdr:colOff>
      <xdr:row>76</xdr:row>
      <xdr:rowOff>163830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40640</xdr:rowOff>
    </xdr:from>
    <xdr:ext cx="534670" cy="25590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7084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43,409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72</xdr:row>
      <xdr:rowOff>166370</xdr:rowOff>
    </xdr:from>
    <xdr:to>
      <xdr:col>112</xdr:col>
      <xdr:colOff>38100</xdr:colOff>
      <xdr:row>73</xdr:row>
      <xdr:rowOff>95885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510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71</xdr:row>
      <xdr:rowOff>112395</xdr:rowOff>
    </xdr:from>
    <xdr:ext cx="531495" cy="25590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5965" y="12285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73,974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73</xdr:row>
      <xdr:rowOff>78740</xdr:rowOff>
    </xdr:from>
    <xdr:to>
      <xdr:col>107</xdr:col>
      <xdr:colOff>101600</xdr:colOff>
      <xdr:row>74</xdr:row>
      <xdr:rowOff>8890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59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72</xdr:row>
      <xdr:rowOff>25400</xdr:rowOff>
    </xdr:from>
    <xdr:ext cx="531495"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6965" y="123698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69,538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90805</xdr:rowOff>
    </xdr:from>
    <xdr:to>
      <xdr:col>102</xdr:col>
      <xdr:colOff>165100</xdr:colOff>
      <xdr:row>74</xdr:row>
      <xdr:rowOff>20955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60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37465</xdr:rowOff>
    </xdr:from>
    <xdr:ext cx="531495"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7965" y="123818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68,895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72</xdr:row>
      <xdr:rowOff>91440</xdr:rowOff>
    </xdr:from>
    <xdr:to>
      <xdr:col>98</xdr:col>
      <xdr:colOff>38100</xdr:colOff>
      <xdr:row>73</xdr:row>
      <xdr:rowOff>21590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43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71</xdr:row>
      <xdr:rowOff>38100</xdr:rowOff>
    </xdr:from>
    <xdr:ext cx="531495" cy="259080"/>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8965" y="122110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77,873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6710" cy="222250"/>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5745" cy="259080"/>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96</xdr:row>
      <xdr:rowOff>35560</xdr:rowOff>
    </xdr:from>
    <xdr:ext cx="245745" cy="259080"/>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080" y="16494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5745" cy="25590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080" y="16113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91</xdr:row>
      <xdr:rowOff>130810</xdr:rowOff>
    </xdr:from>
    <xdr:ext cx="245745" cy="259080"/>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080" y="15732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89</xdr:row>
      <xdr:rowOff>92710</xdr:rowOff>
    </xdr:from>
    <xdr:ext cx="245745" cy="259080"/>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080" y="15351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87</xdr:row>
      <xdr:rowOff>54610</xdr:rowOff>
    </xdr:from>
    <xdr:ext cx="313055" cy="25590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4945" y="14970760"/>
          <a:ext cx="3130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62865</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86360</xdr:rowOff>
    </xdr:from>
    <xdr:ext cx="249555" cy="25590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86360</xdr:rowOff>
    </xdr:from>
    <xdr:ext cx="249555" cy="25590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143510</xdr:rowOff>
    </xdr:from>
    <xdr:ext cx="249555" cy="25590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10"/>
          <a:ext cx="24955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6380" cy="25590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840" y="17059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6380" cy="25590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840" y="17059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73660</xdr:rowOff>
    </xdr:from>
    <xdr:ext cx="24638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840" y="16361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89</xdr:row>
      <xdr:rowOff>149860</xdr:rowOff>
    </xdr:from>
    <xdr:ext cx="24638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840" y="15408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29210</xdr:rowOff>
    </xdr:from>
    <xdr:ext cx="249555" cy="25590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97</xdr:row>
      <xdr:rowOff>111760</xdr:rowOff>
    </xdr:from>
    <xdr:ext cx="246380" cy="25590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840" y="167424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97</xdr:row>
      <xdr:rowOff>111760</xdr:rowOff>
    </xdr:from>
    <xdr:ext cx="246380" cy="25590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840" y="167424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6380" cy="25590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840" y="17059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6380" cy="25590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840" y="17059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補助費等は、令和2年度に住民一人当たり193,160円となり、大幅に増加している。これは、新型コロナウイルス感染症対策事業の特別定額給付金給付事業の皆増等によるものである。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積立金は、平成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年度に住民一人当たり</a:t>
          </a:r>
          <a:r>
            <a:rPr kumimoji="1" lang="en-US" altLang="ja-JP" sz="1300">
              <a:latin typeface="ＭＳ Ｐゴシック"/>
              <a:ea typeface="ＭＳ Ｐゴシック"/>
            </a:rPr>
            <a:t>34,216</a:t>
          </a:r>
          <a:r>
            <a:rPr kumimoji="1" lang="ja-JP" altLang="en-US" sz="1300">
              <a:latin typeface="ＭＳ Ｐゴシック"/>
              <a:ea typeface="ＭＳ Ｐゴシック"/>
            </a:rPr>
            <a:t>円となり、大幅に増加している。これは、浅口工業団地Ａ地区、定月池跡地等の大型事業の売却収入を基金へ積み立てたためである。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投資及び出資金は、令和2年度に住民一人当たり8,759円となり、皆増している。これは、下水道事業会計出資金の皆増（公営企業会計化）によるものである。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貸付金は、平成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年度に住民一人当たり</a:t>
          </a:r>
          <a:r>
            <a:rPr kumimoji="1" lang="en-US" altLang="ja-JP" sz="1300">
              <a:latin typeface="ＭＳ Ｐゴシック"/>
              <a:ea typeface="ＭＳ Ｐゴシック"/>
            </a:rPr>
            <a:t>28,484</a:t>
          </a:r>
          <a:r>
            <a:rPr kumimoji="1" lang="ja-JP" altLang="en-US" sz="1300">
              <a:latin typeface="ＭＳ Ｐゴシック"/>
              <a:ea typeface="ＭＳ Ｐゴシック"/>
            </a:rPr>
            <a:t>円で、類似団体平均を大幅に上回っている。これは、ふるさと融資を活用した病院事業に対して、</a:t>
          </a:r>
          <a:r>
            <a:rPr kumimoji="1" lang="en-US" altLang="ja-JP" sz="1300">
              <a:latin typeface="ＭＳ Ｐゴシック"/>
              <a:ea typeface="ＭＳ Ｐゴシック"/>
            </a:rPr>
            <a:t>10</a:t>
          </a:r>
          <a:r>
            <a:rPr kumimoji="1" lang="ja-JP" altLang="en-US" sz="1300">
              <a:latin typeface="ＭＳ Ｐゴシック"/>
              <a:ea typeface="ＭＳ Ｐゴシック"/>
            </a:rPr>
            <a:t>億円の貸付を実施したためである。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繰出金は、令和2年度に住民一人当たり43,409円で、大幅に減少している。これは、公共下水道事業特別会計繰出金が皆減（公営企業会計化）したためである。今後も、事業の取捨選択を徹底していくことで、経費の削減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岡山県浅口市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33,965
33,640
66.46
19,681,627
18,547,651
1,097,792
9,571,500
12,926,560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10.1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90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590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710" cy="22225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4185" cy="25590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418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643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4185" cy="25590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31634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4185" cy="25908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9899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64185" cy="25590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66420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64185" cy="2584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33717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64185" cy="25908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5010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4185" cy="25590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169545</xdr:rowOff>
    </xdr:from>
    <xdr:to>
      <xdr:col>24</xdr:col>
      <xdr:colOff>62865</xdr:colOff>
      <xdr:row>39</xdr:row>
      <xdr:rowOff>22860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3045"/>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26670</xdr:rowOff>
    </xdr:from>
    <xdr:ext cx="469900" cy="259080"/>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22860</xdr:rowOff>
    </xdr:from>
    <xdr:to>
      <xdr:col>24</xdr:col>
      <xdr:colOff>152400</xdr:colOff>
      <xdr:row>39</xdr:row>
      <xdr:rowOff>22860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116205</xdr:rowOff>
    </xdr:from>
    <xdr:ext cx="469900" cy="259080"/>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7,509</a:t>
          </a:r>
          <a:endParaRPr kumimoji="1" lang="ja-JP" altLang="en-US" sz="1000" b="1">
            <a:latin typeface="ＭＳ Ｐゴシック"/>
          </a:endParaRPr>
        </a:p>
      </xdr:txBody>
    </xdr:sp>
    <xdr:clientData/>
  </xdr:oneCellAnchor>
  <xdr:twoCellAnchor>
    <xdr:from>
      <xdr:col>23</xdr:col>
      <xdr:colOff>165100</xdr:colOff>
      <xdr:row>30</xdr:row>
      <xdr:rowOff>169545</xdr:rowOff>
    </xdr:from>
    <xdr:to>
      <xdr:col>24</xdr:col>
      <xdr:colOff>152400</xdr:colOff>
      <xdr:row>30</xdr:row>
      <xdr:rowOff>169545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74930</xdr:rowOff>
    </xdr:from>
    <xdr:to>
      <xdr:col>24</xdr:col>
      <xdr:colOff>63500</xdr:colOff>
      <xdr:row>35</xdr:row>
      <xdr:rowOff>147955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075680"/>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40640</xdr:rowOff>
    </xdr:from>
    <xdr:ext cx="469900" cy="25590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1284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4,532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62230</xdr:rowOff>
    </xdr:from>
    <xdr:to>
      <xdr:col>24</xdr:col>
      <xdr:colOff>114300</xdr:colOff>
      <xdr:row>36</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74930</xdr:rowOff>
    </xdr:from>
    <xdr:to>
      <xdr:col>19</xdr:col>
      <xdr:colOff>177800</xdr:colOff>
      <xdr:row>35</xdr:row>
      <xdr:rowOff>100965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7568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12065</xdr:rowOff>
    </xdr:from>
    <xdr:to>
      <xdr:col>20</xdr:col>
      <xdr:colOff>38100</xdr:colOff>
      <xdr:row>36</xdr:row>
      <xdr:rowOff>113665</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104775</xdr:rowOff>
    </xdr:from>
    <xdr:ext cx="466725" cy="259080"/>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350" y="62769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170180</xdr:rowOff>
    </xdr:from>
    <xdr:to>
      <xdr:col>15</xdr:col>
      <xdr:colOff>50800</xdr:colOff>
      <xdr:row>35</xdr:row>
      <xdr:rowOff>100965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99480"/>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19685</xdr:rowOff>
    </xdr:from>
    <xdr:to>
      <xdr:col>15</xdr:col>
      <xdr:colOff>101600</xdr:colOff>
      <xdr:row>36</xdr:row>
      <xdr:rowOff>121285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113030</xdr:rowOff>
    </xdr:from>
    <xdr:ext cx="466725" cy="259080"/>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350" y="62852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170180</xdr:rowOff>
    </xdr:from>
    <xdr:to>
      <xdr:col>10</xdr:col>
      <xdr:colOff>114300</xdr:colOff>
      <xdr:row>35</xdr:row>
      <xdr:rowOff>135255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99480"/>
          <a:ext cx="8890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7620</xdr:rowOff>
    </xdr:from>
    <xdr:to>
      <xdr:col>10</xdr:col>
      <xdr:colOff>165100</xdr:colOff>
      <xdr:row>36</xdr:row>
      <xdr:rowOff>109220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100330</xdr:rowOff>
    </xdr:from>
    <xdr:ext cx="466725" cy="25590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350" y="62725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167005</xdr:rowOff>
    </xdr:from>
    <xdr:to>
      <xdr:col>6</xdr:col>
      <xdr:colOff>38100</xdr:colOff>
      <xdr:row>36</xdr:row>
      <xdr:rowOff>97790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88265</xdr:rowOff>
    </xdr:from>
    <xdr:ext cx="466725" cy="25590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350" y="62604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35</xdr:row>
      <xdr:rowOff>97790</xdr:rowOff>
    </xdr:from>
    <xdr:to>
      <xdr:col>24</xdr:col>
      <xdr:colOff>114300</xdr:colOff>
      <xdr:row>36</xdr:row>
      <xdr:rowOff>27305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98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120650</xdr:rowOff>
    </xdr:from>
    <xdr:ext cx="469900" cy="25590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499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23495</xdr:rowOff>
    </xdr:from>
    <xdr:to>
      <xdr:col>20</xdr:col>
      <xdr:colOff>38100</xdr:colOff>
      <xdr:row>35</xdr:row>
      <xdr:rowOff>125095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141605</xdr:rowOff>
    </xdr:from>
    <xdr:ext cx="46672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350" y="57994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50165</xdr:rowOff>
    </xdr:from>
    <xdr:to>
      <xdr:col>15</xdr:col>
      <xdr:colOff>101600</xdr:colOff>
      <xdr:row>35</xdr:row>
      <xdr:rowOff>151765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168275</xdr:rowOff>
    </xdr:from>
    <xdr:ext cx="466725" cy="25590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350" y="58261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119380</xdr:rowOff>
    </xdr:from>
    <xdr:to>
      <xdr:col>10</xdr:col>
      <xdr:colOff>165100</xdr:colOff>
      <xdr:row>35</xdr:row>
      <xdr:rowOff>49530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66040</xdr:rowOff>
    </xdr:from>
    <xdr:ext cx="466725" cy="25590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350" y="57238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84455</xdr:rowOff>
    </xdr:from>
    <xdr:to>
      <xdr:col>6</xdr:col>
      <xdr:colOff>38100</xdr:colOff>
      <xdr:row>36</xdr:row>
      <xdr:rowOff>14605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31115</xdr:rowOff>
    </xdr:from>
    <xdr:ext cx="466725" cy="25590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350" y="58604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154,001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710" cy="222250"/>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5745" cy="25908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080" y="10072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2455" cy="25590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745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2455"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9418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2455" cy="25590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9093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2455" cy="2584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8766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2455" cy="259080"/>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370" y="8439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2455" cy="25590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163195</xdr:rowOff>
    </xdr:from>
    <xdr:to>
      <xdr:col>24</xdr:col>
      <xdr:colOff>62865</xdr:colOff>
      <xdr:row>56</xdr:row>
      <xdr:rowOff>151765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695"/>
          <a:ext cx="1270" cy="1017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155575</xdr:rowOff>
    </xdr:from>
    <xdr:ext cx="598805" cy="25590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77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141,336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151765</xdr:rowOff>
    </xdr:from>
    <xdr:to>
      <xdr:col>24</xdr:col>
      <xdr:colOff>152400</xdr:colOff>
      <xdr:row>56</xdr:row>
      <xdr:rowOff>151765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109855</xdr:rowOff>
    </xdr:from>
    <xdr:ext cx="598805" cy="25590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90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452,893</a:t>
          </a:r>
          <a:endParaRPr kumimoji="1" lang="ja-JP" altLang="en-US" sz="1000" b="1">
            <a:latin typeface="ＭＳ Ｐゴシック"/>
          </a:endParaRPr>
        </a:p>
      </xdr:txBody>
    </xdr:sp>
    <xdr:clientData/>
  </xdr:oneCellAnchor>
  <xdr:twoCellAnchor>
    <xdr:from>
      <xdr:col>23</xdr:col>
      <xdr:colOff>165100</xdr:colOff>
      <xdr:row>50</xdr:row>
      <xdr:rowOff>163195</xdr:rowOff>
    </xdr:from>
    <xdr:to>
      <xdr:col>24</xdr:col>
      <xdr:colOff>152400</xdr:colOff>
      <xdr:row>50</xdr:row>
      <xdr:rowOff>163195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118110</xdr:rowOff>
    </xdr:from>
    <xdr:to>
      <xdr:col>24</xdr:col>
      <xdr:colOff>63500</xdr:colOff>
      <xdr:row>58</xdr:row>
      <xdr:rowOff>120650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719310"/>
          <a:ext cx="838200" cy="345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147320</xdr:rowOff>
    </xdr:from>
    <xdr:ext cx="598805" cy="259080"/>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056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186,598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124460</xdr:rowOff>
    </xdr:from>
    <xdr:to>
      <xdr:col>24</xdr:col>
      <xdr:colOff>114300</xdr:colOff>
      <xdr:row>56</xdr:row>
      <xdr:rowOff>54610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120650</xdr:rowOff>
    </xdr:from>
    <xdr:to>
      <xdr:col>19</xdr:col>
      <xdr:colOff>177800</xdr:colOff>
      <xdr:row>58</xdr:row>
      <xdr:rowOff>135255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6475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143510</xdr:rowOff>
    </xdr:from>
    <xdr:to>
      <xdr:col>20</xdr:col>
      <xdr:colOff>38100</xdr:colOff>
      <xdr:row>58</xdr:row>
      <xdr:rowOff>73025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16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89535</xdr:rowOff>
    </xdr:from>
    <xdr:ext cx="531495" cy="25590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29965" y="96907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44450</xdr:rowOff>
    </xdr:from>
    <xdr:to>
      <xdr:col>15</xdr:col>
      <xdr:colOff>50800</xdr:colOff>
      <xdr:row>58</xdr:row>
      <xdr:rowOff>135255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988550"/>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169545</xdr:rowOff>
    </xdr:from>
    <xdr:to>
      <xdr:col>15</xdr:col>
      <xdr:colOff>101600</xdr:colOff>
      <xdr:row>58</xdr:row>
      <xdr:rowOff>99695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4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116205</xdr:rowOff>
    </xdr:from>
    <xdr:ext cx="531495"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0965" y="97174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25400</xdr:rowOff>
    </xdr:from>
    <xdr:to>
      <xdr:col>10</xdr:col>
      <xdr:colOff>114300</xdr:colOff>
      <xdr:row>58</xdr:row>
      <xdr:rowOff>44450</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9695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10160</xdr:rowOff>
    </xdr:from>
    <xdr:to>
      <xdr:col>10</xdr:col>
      <xdr:colOff>165100</xdr:colOff>
      <xdr:row>58</xdr:row>
      <xdr:rowOff>111760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102870</xdr:rowOff>
    </xdr:from>
    <xdr:ext cx="531495"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1965" y="100469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4445</xdr:rowOff>
    </xdr:from>
    <xdr:to>
      <xdr:col>6</xdr:col>
      <xdr:colOff>38100</xdr:colOff>
      <xdr:row>58</xdr:row>
      <xdr:rowOff>106045</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97790</xdr:rowOff>
    </xdr:from>
    <xdr:ext cx="531495" cy="25590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2965" y="100418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67310</xdr:rowOff>
    </xdr:from>
    <xdr:to>
      <xdr:col>24</xdr:col>
      <xdr:colOff>114300</xdr:colOff>
      <xdr:row>56</xdr:row>
      <xdr:rowOff>168910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153670</xdr:rowOff>
    </xdr:from>
    <xdr:ext cx="598805" cy="259080"/>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83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151,551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69215</xdr:rowOff>
    </xdr:from>
    <xdr:to>
      <xdr:col>20</xdr:col>
      <xdr:colOff>38100</xdr:colOff>
      <xdr:row>58</xdr:row>
      <xdr:rowOff>170815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161925</xdr:rowOff>
    </xdr:from>
    <xdr:ext cx="531495"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29965" y="101060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46,091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84455</xdr:rowOff>
    </xdr:from>
    <xdr:to>
      <xdr:col>15</xdr:col>
      <xdr:colOff>101600</xdr:colOff>
      <xdr:row>59</xdr:row>
      <xdr:rowOff>14605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6350</xdr:rowOff>
    </xdr:from>
    <xdr:ext cx="531495" cy="25590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0965" y="101219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165100</xdr:rowOff>
    </xdr:from>
    <xdr:to>
      <xdr:col>10</xdr:col>
      <xdr:colOff>165100</xdr:colOff>
      <xdr:row>58</xdr:row>
      <xdr:rowOff>95250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111760</xdr:rowOff>
    </xdr:from>
    <xdr:ext cx="531495" cy="25590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1965" y="9712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69,130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146050</xdr:rowOff>
    </xdr:from>
    <xdr:to>
      <xdr:col>6</xdr:col>
      <xdr:colOff>38100</xdr:colOff>
      <xdr:row>58</xdr:row>
      <xdr:rowOff>76200</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92710</xdr:rowOff>
    </xdr:from>
    <xdr:ext cx="531495" cy="259080"/>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2965" y="96939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74,990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172,372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710" cy="22225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92455" cy="25590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827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92455" cy="25908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350137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2455" cy="25590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3174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2455"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2847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2455" cy="25590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2522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2455" cy="2584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370" y="12195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2455" cy="259080"/>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370" y="11868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2455" cy="25590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144145</xdr:rowOff>
    </xdr:from>
    <xdr:to>
      <xdr:col>24</xdr:col>
      <xdr:colOff>62865</xdr:colOff>
      <xdr:row>78</xdr:row>
      <xdr:rowOff>163195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645"/>
          <a:ext cx="127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167005</xdr:rowOff>
    </xdr:from>
    <xdr:ext cx="598805" cy="25590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10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126,547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163195</xdr:rowOff>
    </xdr:from>
    <xdr:to>
      <xdr:col>24</xdr:col>
      <xdr:colOff>152400</xdr:colOff>
      <xdr:row>78</xdr:row>
      <xdr:rowOff>163195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90805</xdr:rowOff>
    </xdr:from>
    <xdr:ext cx="598805" cy="2584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8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211,724</a:t>
          </a:r>
          <a:endParaRPr kumimoji="1" lang="ja-JP" altLang="en-US" sz="1000" b="1">
            <a:latin typeface="ＭＳ Ｐゴシック"/>
          </a:endParaRPr>
        </a:p>
      </xdr:txBody>
    </xdr:sp>
    <xdr:clientData/>
  </xdr:oneCellAnchor>
  <xdr:twoCellAnchor>
    <xdr:from>
      <xdr:col>23</xdr:col>
      <xdr:colOff>165100</xdr:colOff>
      <xdr:row>70</xdr:row>
      <xdr:rowOff>144145</xdr:rowOff>
    </xdr:from>
    <xdr:to>
      <xdr:col>24</xdr:col>
      <xdr:colOff>152400</xdr:colOff>
      <xdr:row>70</xdr:row>
      <xdr:rowOff>144145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10795</xdr:rowOff>
    </xdr:from>
    <xdr:to>
      <xdr:col>24</xdr:col>
      <xdr:colOff>63500</xdr:colOff>
      <xdr:row>78</xdr:row>
      <xdr:rowOff>137160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383895"/>
          <a:ext cx="8382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154940</xdr:rowOff>
    </xdr:from>
    <xdr:ext cx="598805" cy="25590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84224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156,900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132080</xdr:rowOff>
    </xdr:from>
    <xdr:to>
      <xdr:col>24</xdr:col>
      <xdr:colOff>114300</xdr:colOff>
      <xdr:row>76</xdr:row>
      <xdr:rowOff>61595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137160</xdr:rowOff>
    </xdr:from>
    <xdr:to>
      <xdr:col>19</xdr:col>
      <xdr:colOff>177800</xdr:colOff>
      <xdr:row>79</xdr:row>
      <xdr:rowOff>6350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51026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48260</xdr:rowOff>
    </xdr:from>
    <xdr:to>
      <xdr:col>20</xdr:col>
      <xdr:colOff>38100</xdr:colOff>
      <xdr:row>76</xdr:row>
      <xdr:rowOff>149860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7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166370</xdr:rowOff>
    </xdr:from>
    <xdr:ext cx="595630" cy="25590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580" y="1285367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154940</xdr:rowOff>
    </xdr:from>
    <xdr:to>
      <xdr:col>15</xdr:col>
      <xdr:colOff>50800</xdr:colOff>
      <xdr:row>79</xdr:row>
      <xdr:rowOff>6350</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2019300" y="135280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125095</xdr:rowOff>
    </xdr:from>
    <xdr:to>
      <xdr:col>15</xdr:col>
      <xdr:colOff>101600</xdr:colOff>
      <xdr:row>77</xdr:row>
      <xdr:rowOff>55245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71755</xdr:rowOff>
    </xdr:from>
    <xdr:ext cx="59563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580" y="1293050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154940</xdr:rowOff>
    </xdr:from>
    <xdr:to>
      <xdr:col>10</xdr:col>
      <xdr:colOff>114300</xdr:colOff>
      <xdr:row>79</xdr:row>
      <xdr:rowOff>21590</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5280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87630</xdr:rowOff>
    </xdr:from>
    <xdr:to>
      <xdr:col>10</xdr:col>
      <xdr:colOff>165100</xdr:colOff>
      <xdr:row>77</xdr:row>
      <xdr:rowOff>17780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34290</xdr:rowOff>
    </xdr:from>
    <xdr:ext cx="59563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580" y="128930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90805</xdr:rowOff>
    </xdr:from>
    <xdr:to>
      <xdr:col>6</xdr:col>
      <xdr:colOff>38100</xdr:colOff>
      <xdr:row>77</xdr:row>
      <xdr:rowOff>20955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37465</xdr:rowOff>
    </xdr:from>
    <xdr:ext cx="59563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580" y="1289621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148,868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132080</xdr:rowOff>
    </xdr:from>
    <xdr:to>
      <xdr:col>24</xdr:col>
      <xdr:colOff>114300</xdr:colOff>
      <xdr:row>78</xdr:row>
      <xdr:rowOff>61595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333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109855</xdr:rowOff>
    </xdr:from>
    <xdr:ext cx="598805" cy="25590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31150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135,904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86360</xdr:rowOff>
    </xdr:from>
    <xdr:to>
      <xdr:col>20</xdr:col>
      <xdr:colOff>38100</xdr:colOff>
      <xdr:row>79</xdr:row>
      <xdr:rowOff>16510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4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79</xdr:row>
      <xdr:rowOff>7620</xdr:rowOff>
    </xdr:from>
    <xdr:ext cx="595630" cy="25590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580" y="1355217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128,169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127000</xdr:rowOff>
    </xdr:from>
    <xdr:to>
      <xdr:col>15</xdr:col>
      <xdr:colOff>101600</xdr:colOff>
      <xdr:row>79</xdr:row>
      <xdr:rowOff>57150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79</xdr:row>
      <xdr:rowOff>48260</xdr:rowOff>
    </xdr:from>
    <xdr:ext cx="595630" cy="259080"/>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580" y="135928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125,685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103505</xdr:rowOff>
    </xdr:from>
    <xdr:to>
      <xdr:col>10</xdr:col>
      <xdr:colOff>165100</xdr:colOff>
      <xdr:row>79</xdr:row>
      <xdr:rowOff>33655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79</xdr:row>
      <xdr:rowOff>24765</xdr:rowOff>
    </xdr:from>
    <xdr:ext cx="595630" cy="259080"/>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580" y="1356931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127,108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142240</xdr:rowOff>
    </xdr:from>
    <xdr:to>
      <xdr:col>6</xdr:col>
      <xdr:colOff>38100</xdr:colOff>
      <xdr:row>79</xdr:row>
      <xdr:rowOff>72390</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5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63500</xdr:rowOff>
    </xdr:from>
    <xdr:ext cx="595630" cy="25590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580" y="1360805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124,735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45,746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710" cy="22225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5745" cy="25590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080" y="17256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590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2455" cy="259080"/>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2455" cy="259080"/>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2455" cy="25590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5080</xdr:rowOff>
    </xdr:from>
    <xdr:to>
      <xdr:col>24</xdr:col>
      <xdr:colOff>62865</xdr:colOff>
      <xdr:row>99</xdr:row>
      <xdr:rowOff>122555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580"/>
          <a:ext cx="1270" cy="1660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126365</xdr:rowOff>
    </xdr:from>
    <xdr:ext cx="534670" cy="259080"/>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099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23,835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122555</xdr:rowOff>
    </xdr:from>
    <xdr:to>
      <xdr:col>24</xdr:col>
      <xdr:colOff>152400</xdr:colOff>
      <xdr:row>99</xdr:row>
      <xdr:rowOff>122555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123190</xdr:rowOff>
    </xdr:from>
    <xdr:ext cx="598805" cy="25590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79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154,591</a:t>
          </a:r>
          <a:endParaRPr kumimoji="1" lang="ja-JP" altLang="en-US" sz="1000" b="1">
            <a:latin typeface="ＭＳ Ｐゴシック"/>
          </a:endParaRPr>
        </a:p>
      </xdr:txBody>
    </xdr:sp>
    <xdr:clientData/>
  </xdr:oneCellAnchor>
  <xdr:twoCellAnchor>
    <xdr:from>
      <xdr:col>23</xdr:col>
      <xdr:colOff>165100</xdr:colOff>
      <xdr:row>90</xdr:row>
      <xdr:rowOff>5080</xdr:rowOff>
    </xdr:from>
    <xdr:to>
      <xdr:col>24</xdr:col>
      <xdr:colOff>152400</xdr:colOff>
      <xdr:row>90</xdr:row>
      <xdr:rowOff>5080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52070</xdr:rowOff>
    </xdr:from>
    <xdr:to>
      <xdr:col>24</xdr:col>
      <xdr:colOff>63500</xdr:colOff>
      <xdr:row>98</xdr:row>
      <xdr:rowOff>166370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85417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128270</xdr:rowOff>
    </xdr:from>
    <xdr:ext cx="534670" cy="259080"/>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87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105410</xdr:rowOff>
    </xdr:from>
    <xdr:to>
      <xdr:col>24</xdr:col>
      <xdr:colOff>114300</xdr:colOff>
      <xdr:row>98</xdr:row>
      <xdr:rowOff>35560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166370</xdr:rowOff>
    </xdr:from>
    <xdr:to>
      <xdr:col>19</xdr:col>
      <xdr:colOff>177800</xdr:colOff>
      <xdr:row>99</xdr:row>
      <xdr:rowOff>10795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96847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113665</xdr:rowOff>
    </xdr:from>
    <xdr:to>
      <xdr:col>20</xdr:col>
      <xdr:colOff>38100</xdr:colOff>
      <xdr:row>98</xdr:row>
      <xdr:rowOff>43815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74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60325</xdr:rowOff>
    </xdr:from>
    <xdr:ext cx="531495"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29965" y="165195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10795</xdr:rowOff>
    </xdr:from>
    <xdr:to>
      <xdr:col>15</xdr:col>
      <xdr:colOff>50800</xdr:colOff>
      <xdr:row>99</xdr:row>
      <xdr:rowOff>31750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98434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157480</xdr:rowOff>
    </xdr:from>
    <xdr:to>
      <xdr:col>15</xdr:col>
      <xdr:colOff>101600</xdr:colOff>
      <xdr:row>98</xdr:row>
      <xdr:rowOff>87630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78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104140</xdr:rowOff>
    </xdr:from>
    <xdr:ext cx="531495"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0965" y="165633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99</xdr:row>
      <xdr:rowOff>25400</xdr:rowOff>
    </xdr:from>
    <xdr:to>
      <xdr:col>10</xdr:col>
      <xdr:colOff>114300</xdr:colOff>
      <xdr:row>99</xdr:row>
      <xdr:rowOff>31750</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9989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36195</xdr:rowOff>
    </xdr:from>
    <xdr:to>
      <xdr:col>10</xdr:col>
      <xdr:colOff>165100</xdr:colOff>
      <xdr:row>98</xdr:row>
      <xdr:rowOff>137795</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3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154940</xdr:rowOff>
    </xdr:from>
    <xdr:ext cx="531495" cy="25590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1965" y="166141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25400</xdr:rowOff>
    </xdr:from>
    <xdr:to>
      <xdr:col>6</xdr:col>
      <xdr:colOff>38100</xdr:colOff>
      <xdr:row>98</xdr:row>
      <xdr:rowOff>127000</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143510</xdr:rowOff>
    </xdr:from>
    <xdr:ext cx="531495" cy="25590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2965" y="166027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40,977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98</xdr:row>
      <xdr:rowOff>1270</xdr:rowOff>
    </xdr:from>
    <xdr:to>
      <xdr:col>24</xdr:col>
      <xdr:colOff>114300</xdr:colOff>
      <xdr:row>98</xdr:row>
      <xdr:rowOff>102870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8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151130</xdr:rowOff>
    </xdr:from>
    <xdr:ext cx="534670" cy="259080"/>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781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42,916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115570</xdr:rowOff>
    </xdr:from>
    <xdr:to>
      <xdr:col>20</xdr:col>
      <xdr:colOff>38100</xdr:colOff>
      <xdr:row>99</xdr:row>
      <xdr:rowOff>45720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91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36830</xdr:rowOff>
    </xdr:from>
    <xdr:ext cx="531495" cy="25908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29965" y="170103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132080</xdr:rowOff>
    </xdr:from>
    <xdr:to>
      <xdr:col>15</xdr:col>
      <xdr:colOff>101600</xdr:colOff>
      <xdr:row>99</xdr:row>
      <xdr:rowOff>61595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934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52705</xdr:rowOff>
    </xdr:from>
    <xdr:ext cx="531495" cy="25590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0965" y="170262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152400</xdr:rowOff>
    </xdr:from>
    <xdr:to>
      <xdr:col>10</xdr:col>
      <xdr:colOff>165100</xdr:colOff>
      <xdr:row>99</xdr:row>
      <xdr:rowOff>82550</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95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73660</xdr:rowOff>
    </xdr:from>
    <xdr:ext cx="531495" cy="259080"/>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1965" y="170472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31,015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146050</xdr:rowOff>
    </xdr:from>
    <xdr:to>
      <xdr:col>6</xdr:col>
      <xdr:colOff>38100</xdr:colOff>
      <xdr:row>99</xdr:row>
      <xdr:rowOff>76200</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94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67310</xdr:rowOff>
    </xdr:from>
    <xdr:ext cx="531495" cy="259080"/>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2965" y="17040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710" cy="22225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5745" cy="25590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4185" cy="25590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640" y="6055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4185" cy="25590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640" y="5598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4185" cy="25590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640" y="51409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4185" cy="25590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500"/>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590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29210</xdr:rowOff>
    </xdr:from>
    <xdr:ext cx="469900" cy="25590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7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5,501</a:t>
          </a:r>
          <a:endParaRPr kumimoji="1" lang="ja-JP" altLang="en-US" sz="1000" b="1">
            <a:latin typeface="ＭＳ Ｐゴシック"/>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35560</xdr:rowOff>
    </xdr:from>
    <xdr:ext cx="469900" cy="259080"/>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07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12700</xdr:rowOff>
    </xdr:from>
    <xdr:to>
      <xdr:col>55</xdr:col>
      <xdr:colOff>50800</xdr:colOff>
      <xdr:row>37</xdr:row>
      <xdr:rowOff>114300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26035</xdr:rowOff>
    </xdr:from>
    <xdr:to>
      <xdr:col>50</xdr:col>
      <xdr:colOff>165100</xdr:colOff>
      <xdr:row>37</xdr:row>
      <xdr:rowOff>127635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6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35</xdr:row>
      <xdr:rowOff>144145</xdr:rowOff>
    </xdr:from>
    <xdr:ext cx="466725" cy="25590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350" y="61448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132080</xdr:rowOff>
    </xdr:from>
    <xdr:ext cx="466725" cy="25590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350" y="61328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157480</xdr:rowOff>
    </xdr:from>
    <xdr:to>
      <xdr:col>41</xdr:col>
      <xdr:colOff>101600</xdr:colOff>
      <xdr:row>37</xdr:row>
      <xdr:rowOff>87630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104140</xdr:rowOff>
    </xdr:from>
    <xdr:ext cx="466725"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350" y="61048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156845</xdr:rowOff>
    </xdr:from>
    <xdr:to>
      <xdr:col>36</xdr:col>
      <xdr:colOff>165100</xdr:colOff>
      <xdr:row>37</xdr:row>
      <xdr:rowOff>86995</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103505</xdr:rowOff>
    </xdr:from>
    <xdr:ext cx="466725"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350" y="61042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3810</xdr:rowOff>
    </xdr:from>
    <xdr:ext cx="249555" cy="259080"/>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10160</xdr:rowOff>
    </xdr:from>
    <xdr:ext cx="246380" cy="25908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10160</xdr:rowOff>
    </xdr:from>
    <xdr:ext cx="246380" cy="259080"/>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10160</xdr:rowOff>
    </xdr:from>
    <xdr:ext cx="246380" cy="259080"/>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10160</xdr:rowOff>
    </xdr:from>
    <xdr:ext cx="246380" cy="259080"/>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710" cy="22225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5745" cy="25908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590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505" y="925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2455" cy="25590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6350</xdr:rowOff>
    </xdr:from>
    <xdr:to>
      <xdr:col>54</xdr:col>
      <xdr:colOff>189865</xdr:colOff>
      <xdr:row>58</xdr:row>
      <xdr:rowOff>160020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850"/>
          <a:ext cx="127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163830</xdr:rowOff>
    </xdr:from>
    <xdr:ext cx="469900" cy="259080"/>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160020</xdr:rowOff>
    </xdr:from>
    <xdr:to>
      <xdr:col>55</xdr:col>
      <xdr:colOff>88900</xdr:colOff>
      <xdr:row>58</xdr:row>
      <xdr:rowOff>160020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124460</xdr:rowOff>
    </xdr:from>
    <xdr:ext cx="534670" cy="259080"/>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82,994</a:t>
          </a:r>
          <a:endParaRPr kumimoji="1" lang="ja-JP" altLang="en-US" sz="1000" b="1">
            <a:latin typeface="ＭＳ Ｐゴシック"/>
          </a:endParaRPr>
        </a:p>
      </xdr:txBody>
    </xdr:sp>
    <xdr:clientData/>
  </xdr:oneCellAnchor>
  <xdr:twoCellAnchor>
    <xdr:from>
      <xdr:col>54</xdr:col>
      <xdr:colOff>101600</xdr:colOff>
      <xdr:row>50</xdr:row>
      <xdr:rowOff>6350</xdr:rowOff>
    </xdr:from>
    <xdr:to>
      <xdr:col>55</xdr:col>
      <xdr:colOff>88900</xdr:colOff>
      <xdr:row>50</xdr:row>
      <xdr:rowOff>6350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147955</xdr:rowOff>
    </xdr:from>
    <xdr:to>
      <xdr:col>55</xdr:col>
      <xdr:colOff>0</xdr:colOff>
      <xdr:row>57</xdr:row>
      <xdr:rowOff>162560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92060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128270</xdr:rowOff>
    </xdr:from>
    <xdr:ext cx="534670" cy="259080"/>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58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21,147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105410</xdr:rowOff>
    </xdr:from>
    <xdr:to>
      <xdr:col>55</xdr:col>
      <xdr:colOff>50800</xdr:colOff>
      <xdr:row>57</xdr:row>
      <xdr:rowOff>35560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147955</xdr:rowOff>
    </xdr:from>
    <xdr:to>
      <xdr:col>50</xdr:col>
      <xdr:colOff>114300</xdr:colOff>
      <xdr:row>58</xdr:row>
      <xdr:rowOff>7620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92060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96520</xdr:rowOff>
    </xdr:from>
    <xdr:to>
      <xdr:col>50</xdr:col>
      <xdr:colOff>165100</xdr:colOff>
      <xdr:row>57</xdr:row>
      <xdr:rowOff>26670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43180</xdr:rowOff>
    </xdr:from>
    <xdr:ext cx="531495" cy="25590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1965" y="94729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7620</xdr:rowOff>
    </xdr:from>
    <xdr:to>
      <xdr:col>45</xdr:col>
      <xdr:colOff>177800</xdr:colOff>
      <xdr:row>58</xdr:row>
      <xdr:rowOff>18415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95172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130810</xdr:rowOff>
    </xdr:from>
    <xdr:to>
      <xdr:col>46</xdr:col>
      <xdr:colOff>38100</xdr:colOff>
      <xdr:row>57</xdr:row>
      <xdr:rowOff>60960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77470</xdr:rowOff>
    </xdr:from>
    <xdr:ext cx="531495" cy="25590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2965" y="95072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153670</xdr:rowOff>
    </xdr:from>
    <xdr:to>
      <xdr:col>41</xdr:col>
      <xdr:colOff>50800</xdr:colOff>
      <xdr:row>58</xdr:row>
      <xdr:rowOff>18415</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92632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125095</xdr:rowOff>
    </xdr:from>
    <xdr:to>
      <xdr:col>41</xdr:col>
      <xdr:colOff>101600</xdr:colOff>
      <xdr:row>57</xdr:row>
      <xdr:rowOff>55245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71755</xdr:rowOff>
    </xdr:from>
    <xdr:ext cx="531495"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3965" y="95015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132080</xdr:rowOff>
    </xdr:from>
    <xdr:to>
      <xdr:col>36</xdr:col>
      <xdr:colOff>165100</xdr:colOff>
      <xdr:row>57</xdr:row>
      <xdr:rowOff>61595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78105</xdr:rowOff>
    </xdr:from>
    <xdr:ext cx="531495" cy="25590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4965" y="95078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19,782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111760</xdr:rowOff>
    </xdr:from>
    <xdr:to>
      <xdr:col>55</xdr:col>
      <xdr:colOff>50800</xdr:colOff>
      <xdr:row>58</xdr:row>
      <xdr:rowOff>41910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88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90170</xdr:rowOff>
    </xdr:from>
    <xdr:ext cx="534670" cy="259080"/>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862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11,805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97790</xdr:rowOff>
    </xdr:from>
    <xdr:to>
      <xdr:col>50</xdr:col>
      <xdr:colOff>165100</xdr:colOff>
      <xdr:row>58</xdr:row>
      <xdr:rowOff>27305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870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18415</xdr:rowOff>
    </xdr:from>
    <xdr:ext cx="531495" cy="25590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1965" y="99625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12,581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128270</xdr:rowOff>
    </xdr:from>
    <xdr:to>
      <xdr:col>46</xdr:col>
      <xdr:colOff>38100</xdr:colOff>
      <xdr:row>58</xdr:row>
      <xdr:rowOff>58420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49530</xdr:rowOff>
    </xdr:from>
    <xdr:ext cx="531495" cy="259080"/>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2965" y="99936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10,930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139065</xdr:rowOff>
    </xdr:from>
    <xdr:to>
      <xdr:col>41</xdr:col>
      <xdr:colOff>101600</xdr:colOff>
      <xdr:row>58</xdr:row>
      <xdr:rowOff>69215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60325</xdr:rowOff>
    </xdr:from>
    <xdr:ext cx="531495" cy="259080"/>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3965" y="100044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10,355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102870</xdr:rowOff>
    </xdr:from>
    <xdr:to>
      <xdr:col>36</xdr:col>
      <xdr:colOff>165100</xdr:colOff>
      <xdr:row>58</xdr:row>
      <xdr:rowOff>33020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24130</xdr:rowOff>
    </xdr:from>
    <xdr:ext cx="531495" cy="259080"/>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4965" y="99682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710" cy="22225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5745" cy="259080"/>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590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2455" cy="25590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168910</xdr:rowOff>
    </xdr:from>
    <xdr:to>
      <xdr:col>54</xdr:col>
      <xdr:colOff>189865</xdr:colOff>
      <xdr:row>78</xdr:row>
      <xdr:rowOff>163195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8960"/>
          <a:ext cx="127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167005</xdr:rowOff>
    </xdr:from>
    <xdr:ext cx="469900" cy="25590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10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2,757</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163195</xdr:rowOff>
    </xdr:from>
    <xdr:to>
      <xdr:col>55</xdr:col>
      <xdr:colOff>88900</xdr:colOff>
      <xdr:row>78</xdr:row>
      <xdr:rowOff>163195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115570</xdr:rowOff>
    </xdr:from>
    <xdr:ext cx="534670" cy="259080"/>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83,451</a:t>
          </a:r>
          <a:endParaRPr kumimoji="1" lang="ja-JP" altLang="en-US" sz="1000" b="1">
            <a:latin typeface="ＭＳ Ｐゴシック"/>
          </a:endParaRPr>
        </a:p>
      </xdr:txBody>
    </xdr:sp>
    <xdr:clientData/>
  </xdr:oneCellAnchor>
  <xdr:twoCellAnchor>
    <xdr:from>
      <xdr:col>54</xdr:col>
      <xdr:colOff>101600</xdr:colOff>
      <xdr:row>69</xdr:row>
      <xdr:rowOff>168910</xdr:rowOff>
    </xdr:from>
    <xdr:to>
      <xdr:col>55</xdr:col>
      <xdr:colOff>88900</xdr:colOff>
      <xdr:row>69</xdr:row>
      <xdr:rowOff>168910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8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125095</xdr:rowOff>
    </xdr:from>
    <xdr:to>
      <xdr:col>55</xdr:col>
      <xdr:colOff>0</xdr:colOff>
      <xdr:row>78</xdr:row>
      <xdr:rowOff>52070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326745"/>
          <a:ext cx="8382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95250</xdr:rowOff>
    </xdr:from>
    <xdr:ext cx="534670" cy="259080"/>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540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72390</xdr:rowOff>
    </xdr:from>
    <xdr:to>
      <xdr:col>55</xdr:col>
      <xdr:colOff>50800</xdr:colOff>
      <xdr:row>77</xdr:row>
      <xdr:rowOff>2540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52070</xdr:rowOff>
    </xdr:from>
    <xdr:to>
      <xdr:col>50</xdr:col>
      <xdr:colOff>114300</xdr:colOff>
      <xdr:row>79</xdr:row>
      <xdr:rowOff>15875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425170"/>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52070</xdr:rowOff>
    </xdr:from>
    <xdr:to>
      <xdr:col>50</xdr:col>
      <xdr:colOff>165100</xdr:colOff>
      <xdr:row>77</xdr:row>
      <xdr:rowOff>153670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170180</xdr:rowOff>
    </xdr:from>
    <xdr:ext cx="531495" cy="25908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1965" y="130289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13335</xdr:rowOff>
    </xdr:from>
    <xdr:to>
      <xdr:col>45</xdr:col>
      <xdr:colOff>177800</xdr:colOff>
      <xdr:row>79</xdr:row>
      <xdr:rowOff>15875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5578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70485</xdr:rowOff>
    </xdr:from>
    <xdr:to>
      <xdr:col>46</xdr:col>
      <xdr:colOff>38100</xdr:colOff>
      <xdr:row>78</xdr:row>
      <xdr:rowOff>635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17780</xdr:rowOff>
    </xdr:from>
    <xdr:ext cx="531495" cy="25590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2965" y="130479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2540</xdr:rowOff>
    </xdr:from>
    <xdr:to>
      <xdr:col>41</xdr:col>
      <xdr:colOff>50800</xdr:colOff>
      <xdr:row>79</xdr:row>
      <xdr:rowOff>13335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5470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38100</xdr:rowOff>
    </xdr:from>
    <xdr:to>
      <xdr:col>41</xdr:col>
      <xdr:colOff>101600</xdr:colOff>
      <xdr:row>77</xdr:row>
      <xdr:rowOff>139700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156210</xdr:rowOff>
    </xdr:from>
    <xdr:ext cx="531495" cy="25590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3965" y="13014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48260</xdr:rowOff>
    </xdr:from>
    <xdr:to>
      <xdr:col>36</xdr:col>
      <xdr:colOff>165100</xdr:colOff>
      <xdr:row>77</xdr:row>
      <xdr:rowOff>149860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4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166370</xdr:rowOff>
    </xdr:from>
    <xdr:ext cx="531495" cy="25590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4965" y="130251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74930</xdr:rowOff>
    </xdr:from>
    <xdr:to>
      <xdr:col>55</xdr:col>
      <xdr:colOff>50800</xdr:colOff>
      <xdr:row>78</xdr:row>
      <xdr:rowOff>4445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76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52705</xdr:rowOff>
    </xdr:from>
    <xdr:ext cx="534670" cy="25590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5435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635</xdr:rowOff>
    </xdr:from>
    <xdr:to>
      <xdr:col>50</xdr:col>
      <xdr:colOff>165100</xdr:colOff>
      <xdr:row>78</xdr:row>
      <xdr:rowOff>102235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3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93345</xdr:rowOff>
    </xdr:from>
    <xdr:ext cx="466725" cy="259080"/>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350" y="134664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136525</xdr:rowOff>
    </xdr:from>
    <xdr:to>
      <xdr:col>46</xdr:col>
      <xdr:colOff>38100</xdr:colOff>
      <xdr:row>79</xdr:row>
      <xdr:rowOff>66675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5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57785</xdr:rowOff>
    </xdr:from>
    <xdr:ext cx="466725" cy="259080"/>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350" y="136023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133985</xdr:rowOff>
    </xdr:from>
    <xdr:to>
      <xdr:col>41</xdr:col>
      <xdr:colOff>101600</xdr:colOff>
      <xdr:row>79</xdr:row>
      <xdr:rowOff>64135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5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55245</xdr:rowOff>
    </xdr:from>
    <xdr:ext cx="466725" cy="25590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350" y="135997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123190</xdr:rowOff>
    </xdr:from>
    <xdr:to>
      <xdr:col>36</xdr:col>
      <xdr:colOff>165100</xdr:colOff>
      <xdr:row>79</xdr:row>
      <xdr:rowOff>53340</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44450</xdr:rowOff>
    </xdr:from>
    <xdr:ext cx="466725" cy="259080"/>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350" y="135890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710" cy="22225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5745" cy="25590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080" y="17256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31495" cy="259080"/>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590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92455" cy="25590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370" y="15951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2455" cy="2584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370" y="15624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2455" cy="259080"/>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2455" cy="25590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44450</xdr:rowOff>
    </xdr:from>
    <xdr:to>
      <xdr:col>54</xdr:col>
      <xdr:colOff>189865</xdr:colOff>
      <xdr:row>100</xdr:row>
      <xdr:rowOff>1270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400"/>
          <a:ext cx="127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5080</xdr:rowOff>
    </xdr:from>
    <xdr:ext cx="534670" cy="259080"/>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23,214</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1270</xdr:rowOff>
    </xdr:from>
    <xdr:to>
      <xdr:col>55</xdr:col>
      <xdr:colOff>88900</xdr:colOff>
      <xdr:row>100</xdr:row>
      <xdr:rowOff>1270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162560</xdr:rowOff>
    </xdr:from>
    <xdr:ext cx="598805" cy="259080"/>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161,026</a:t>
          </a:r>
          <a:endParaRPr kumimoji="1" lang="ja-JP" altLang="en-US" sz="1000" b="1">
            <a:latin typeface="ＭＳ Ｐゴシック"/>
          </a:endParaRPr>
        </a:p>
      </xdr:txBody>
    </xdr:sp>
    <xdr:clientData/>
  </xdr:oneCellAnchor>
  <xdr:twoCellAnchor>
    <xdr:from>
      <xdr:col>54</xdr:col>
      <xdr:colOff>101600</xdr:colOff>
      <xdr:row>91</xdr:row>
      <xdr:rowOff>44450</xdr:rowOff>
    </xdr:from>
    <xdr:to>
      <xdr:col>55</xdr:col>
      <xdr:colOff>88900</xdr:colOff>
      <xdr:row>91</xdr:row>
      <xdr:rowOff>44450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156210</xdr:rowOff>
    </xdr:from>
    <xdr:to>
      <xdr:col>55</xdr:col>
      <xdr:colOff>0</xdr:colOff>
      <xdr:row>97</xdr:row>
      <xdr:rowOff>36830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61541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34925</xdr:rowOff>
    </xdr:from>
    <xdr:ext cx="534670" cy="259080"/>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6655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56515</xdr:rowOff>
    </xdr:from>
    <xdr:to>
      <xdr:col>55</xdr:col>
      <xdr:colOff>50800</xdr:colOff>
      <xdr:row>97</xdr:row>
      <xdr:rowOff>158115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156210</xdr:rowOff>
    </xdr:from>
    <xdr:to>
      <xdr:col>50</xdr:col>
      <xdr:colOff>114300</xdr:colOff>
      <xdr:row>97</xdr:row>
      <xdr:rowOff>91440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61541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155575</xdr:rowOff>
    </xdr:from>
    <xdr:to>
      <xdr:col>50</xdr:col>
      <xdr:colOff>165100</xdr:colOff>
      <xdr:row>98</xdr:row>
      <xdr:rowOff>86360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786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76835</xdr:rowOff>
    </xdr:from>
    <xdr:ext cx="531495" cy="25590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1965" y="168789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91440</xdr:rowOff>
    </xdr:from>
    <xdr:to>
      <xdr:col>45</xdr:col>
      <xdr:colOff>177800</xdr:colOff>
      <xdr:row>97</xdr:row>
      <xdr:rowOff>110490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7220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125730</xdr:rowOff>
    </xdr:from>
    <xdr:to>
      <xdr:col>46</xdr:col>
      <xdr:colOff>38100</xdr:colOff>
      <xdr:row>98</xdr:row>
      <xdr:rowOff>55880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75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46990</xdr:rowOff>
    </xdr:from>
    <xdr:ext cx="531495"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2965" y="168490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43815</xdr:rowOff>
    </xdr:from>
    <xdr:to>
      <xdr:col>41</xdr:col>
      <xdr:colOff>50800</xdr:colOff>
      <xdr:row>97</xdr:row>
      <xdr:rowOff>110490</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67446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92075</xdr:rowOff>
    </xdr:from>
    <xdr:to>
      <xdr:col>41</xdr:col>
      <xdr:colOff>101600</xdr:colOff>
      <xdr:row>98</xdr:row>
      <xdr:rowOff>22225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72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13335</xdr:rowOff>
    </xdr:from>
    <xdr:ext cx="531495"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3965" y="168154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160020</xdr:rowOff>
    </xdr:from>
    <xdr:to>
      <xdr:col>36</xdr:col>
      <xdr:colOff>165100</xdr:colOff>
      <xdr:row>98</xdr:row>
      <xdr:rowOff>90170</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79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81280</xdr:rowOff>
    </xdr:from>
    <xdr:ext cx="531495"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4965" y="168833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51,236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157480</xdr:rowOff>
    </xdr:from>
    <xdr:to>
      <xdr:col>55</xdr:col>
      <xdr:colOff>50800</xdr:colOff>
      <xdr:row>97</xdr:row>
      <xdr:rowOff>87630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6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8890</xdr:rowOff>
    </xdr:from>
    <xdr:ext cx="534670" cy="25590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46809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67,199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105410</xdr:rowOff>
    </xdr:from>
    <xdr:to>
      <xdr:col>50</xdr:col>
      <xdr:colOff>165100</xdr:colOff>
      <xdr:row>97</xdr:row>
      <xdr:rowOff>35560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56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52070</xdr:rowOff>
    </xdr:from>
    <xdr:ext cx="531495" cy="25590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1965" y="163398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71,959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40640</xdr:rowOff>
    </xdr:from>
    <xdr:to>
      <xdr:col>46</xdr:col>
      <xdr:colOff>38100</xdr:colOff>
      <xdr:row>97</xdr:row>
      <xdr:rowOff>142240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67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158750</xdr:rowOff>
    </xdr:from>
    <xdr:ext cx="531495" cy="259080"/>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2965" y="164465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62,212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59690</xdr:rowOff>
    </xdr:from>
    <xdr:to>
      <xdr:col>41</xdr:col>
      <xdr:colOff>101600</xdr:colOff>
      <xdr:row>97</xdr:row>
      <xdr:rowOff>161290</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6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6350</xdr:rowOff>
    </xdr:from>
    <xdr:ext cx="531495" cy="25590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3965" y="164655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60,445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164465</xdr:rowOff>
    </xdr:from>
    <xdr:to>
      <xdr:col>36</xdr:col>
      <xdr:colOff>165100</xdr:colOff>
      <xdr:row>97</xdr:row>
      <xdr:rowOff>94615</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62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111125</xdr:rowOff>
    </xdr:from>
    <xdr:ext cx="531495" cy="25590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4965" y="163988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710" cy="222250"/>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5745" cy="25590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080" y="6969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590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590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165100</xdr:rowOff>
    </xdr:from>
    <xdr:to>
      <xdr:col>85</xdr:col>
      <xdr:colOff>126365</xdr:colOff>
      <xdr:row>39</xdr:row>
      <xdr:rowOff>15875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150"/>
          <a:ext cx="1270" cy="1565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19685</xdr:rowOff>
    </xdr:from>
    <xdr:ext cx="534670" cy="25590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23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10,748</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15875</xdr:rowOff>
    </xdr:from>
    <xdr:to>
      <xdr:col>86</xdr:col>
      <xdr:colOff>25400</xdr:colOff>
      <xdr:row>39</xdr:row>
      <xdr:rowOff>15875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111760</xdr:rowOff>
    </xdr:from>
    <xdr:ext cx="534670" cy="25590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36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51,830</a:t>
          </a:r>
          <a:endParaRPr kumimoji="1" lang="ja-JP" altLang="en-US" sz="1000" b="1">
            <a:latin typeface="ＭＳ Ｐゴシック"/>
          </a:endParaRPr>
        </a:p>
      </xdr:txBody>
    </xdr:sp>
    <xdr:clientData/>
  </xdr:oneCellAnchor>
  <xdr:twoCellAnchor>
    <xdr:from>
      <xdr:col>85</xdr:col>
      <xdr:colOff>38100</xdr:colOff>
      <xdr:row>29</xdr:row>
      <xdr:rowOff>165100</xdr:rowOff>
    </xdr:from>
    <xdr:to>
      <xdr:col>86</xdr:col>
      <xdr:colOff>25400</xdr:colOff>
      <xdr:row>29</xdr:row>
      <xdr:rowOff>165100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153035</xdr:rowOff>
    </xdr:from>
    <xdr:to>
      <xdr:col>85</xdr:col>
      <xdr:colOff>127000</xdr:colOff>
      <xdr:row>37</xdr:row>
      <xdr:rowOff>6350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32523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60960</xdr:rowOff>
    </xdr:from>
    <xdr:ext cx="534670" cy="259080"/>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061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22,327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38100</xdr:rowOff>
    </xdr:from>
    <xdr:to>
      <xdr:col>85</xdr:col>
      <xdr:colOff>177800</xdr:colOff>
      <xdr:row>36</xdr:row>
      <xdr:rowOff>139700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6350</xdr:rowOff>
    </xdr:from>
    <xdr:to>
      <xdr:col>81</xdr:col>
      <xdr:colOff>50800</xdr:colOff>
      <xdr:row>37</xdr:row>
      <xdr:rowOff>19685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3500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93345</xdr:rowOff>
    </xdr:from>
    <xdr:to>
      <xdr:col>81</xdr:col>
      <xdr:colOff>101600</xdr:colOff>
      <xdr:row>37</xdr:row>
      <xdr:rowOff>23495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2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40640</xdr:rowOff>
    </xdr:from>
    <xdr:ext cx="531495" cy="25590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3965" y="60413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19685</xdr:rowOff>
    </xdr:from>
    <xdr:to>
      <xdr:col>76</xdr:col>
      <xdr:colOff>114300</xdr:colOff>
      <xdr:row>37</xdr:row>
      <xdr:rowOff>54610</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36333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145415</xdr:rowOff>
    </xdr:from>
    <xdr:to>
      <xdr:col>76</xdr:col>
      <xdr:colOff>165100</xdr:colOff>
      <xdr:row>37</xdr:row>
      <xdr:rowOff>75565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66675</xdr:rowOff>
    </xdr:from>
    <xdr:ext cx="531495" cy="25590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4965" y="64103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49530</xdr:rowOff>
    </xdr:from>
    <xdr:to>
      <xdr:col>71</xdr:col>
      <xdr:colOff>177800</xdr:colOff>
      <xdr:row>37</xdr:row>
      <xdr:rowOff>54610</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3931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140970</xdr:rowOff>
    </xdr:from>
    <xdr:to>
      <xdr:col>72</xdr:col>
      <xdr:colOff>38100</xdr:colOff>
      <xdr:row>37</xdr:row>
      <xdr:rowOff>71120</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1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87630</xdr:rowOff>
    </xdr:from>
    <xdr:ext cx="531495" cy="25590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5965" y="60883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142240</xdr:rowOff>
    </xdr:from>
    <xdr:to>
      <xdr:col>67</xdr:col>
      <xdr:colOff>101600</xdr:colOff>
      <xdr:row>37</xdr:row>
      <xdr:rowOff>72390</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88900</xdr:rowOff>
    </xdr:from>
    <xdr:ext cx="531495" cy="25590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6965" y="60896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19,593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102235</xdr:rowOff>
    </xdr:from>
    <xdr:to>
      <xdr:col>85</xdr:col>
      <xdr:colOff>177800</xdr:colOff>
      <xdr:row>37</xdr:row>
      <xdr:rowOff>32385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81280</xdr:rowOff>
    </xdr:from>
    <xdr:ext cx="534670" cy="259080"/>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253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20,642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127000</xdr:rowOff>
    </xdr:from>
    <xdr:to>
      <xdr:col>81</xdr:col>
      <xdr:colOff>101600</xdr:colOff>
      <xdr:row>37</xdr:row>
      <xdr:rowOff>57150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48260</xdr:rowOff>
    </xdr:from>
    <xdr:ext cx="531495" cy="25908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3965" y="63919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20,000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140335</xdr:rowOff>
    </xdr:from>
    <xdr:to>
      <xdr:col>76</xdr:col>
      <xdr:colOff>165100</xdr:colOff>
      <xdr:row>37</xdr:row>
      <xdr:rowOff>70485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86995</xdr:rowOff>
    </xdr:from>
    <xdr:ext cx="531495" cy="25590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4965" y="60877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19,653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3810</xdr:rowOff>
    </xdr:from>
    <xdr:to>
      <xdr:col>72</xdr:col>
      <xdr:colOff>38100</xdr:colOff>
      <xdr:row>37</xdr:row>
      <xdr:rowOff>105410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96520</xdr:rowOff>
    </xdr:from>
    <xdr:ext cx="531495" cy="259080"/>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5965" y="6440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18,740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170180</xdr:rowOff>
    </xdr:from>
    <xdr:to>
      <xdr:col>67</xdr:col>
      <xdr:colOff>101600</xdr:colOff>
      <xdr:row>37</xdr:row>
      <xdr:rowOff>100330</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91440</xdr:rowOff>
    </xdr:from>
    <xdr:ext cx="531495" cy="259080"/>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6965" y="64350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18,864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710" cy="22225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5745" cy="25590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080" y="10398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590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505" y="9745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92455" cy="25590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370" y="9093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2455" cy="2584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370" y="8766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2455" cy="259080"/>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370" y="8439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2455" cy="25590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15875</xdr:rowOff>
    </xdr:from>
    <xdr:to>
      <xdr:col>85</xdr:col>
      <xdr:colOff>126365</xdr:colOff>
      <xdr:row>59</xdr:row>
      <xdr:rowOff>73025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59825"/>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76835</xdr:rowOff>
    </xdr:from>
    <xdr:ext cx="534670" cy="25590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38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32,394</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73025</xdr:rowOff>
    </xdr:from>
    <xdr:to>
      <xdr:col>86</xdr:col>
      <xdr:colOff>25400</xdr:colOff>
      <xdr:row>59</xdr:row>
      <xdr:rowOff>73025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133985</xdr:rowOff>
    </xdr:from>
    <xdr:ext cx="598805" cy="25590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03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163,606</a:t>
          </a:r>
          <a:endParaRPr kumimoji="1" lang="ja-JP" altLang="en-US" sz="1000" b="1">
            <a:latin typeface="ＭＳ Ｐゴシック"/>
          </a:endParaRPr>
        </a:p>
      </xdr:txBody>
    </xdr:sp>
    <xdr:clientData/>
  </xdr:oneCellAnchor>
  <xdr:twoCellAnchor>
    <xdr:from>
      <xdr:col>85</xdr:col>
      <xdr:colOff>38100</xdr:colOff>
      <xdr:row>51</xdr:row>
      <xdr:rowOff>15875</xdr:rowOff>
    </xdr:from>
    <xdr:to>
      <xdr:col>86</xdr:col>
      <xdr:colOff>25400</xdr:colOff>
      <xdr:row>51</xdr:row>
      <xdr:rowOff>15875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59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3175</xdr:rowOff>
    </xdr:from>
    <xdr:to>
      <xdr:col>85</xdr:col>
      <xdr:colOff>127000</xdr:colOff>
      <xdr:row>58</xdr:row>
      <xdr:rowOff>87630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947275"/>
          <a:ext cx="8382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67310</xdr:rowOff>
    </xdr:from>
    <xdr:ext cx="534670" cy="259080"/>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668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44450</xdr:rowOff>
    </xdr:from>
    <xdr:to>
      <xdr:col>85</xdr:col>
      <xdr:colOff>177800</xdr:colOff>
      <xdr:row>57</xdr:row>
      <xdr:rowOff>146050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87630</xdr:rowOff>
    </xdr:from>
    <xdr:to>
      <xdr:col>81</xdr:col>
      <xdr:colOff>50800</xdr:colOff>
      <xdr:row>58</xdr:row>
      <xdr:rowOff>157480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1003173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94615</xdr:rowOff>
    </xdr:from>
    <xdr:to>
      <xdr:col>81</xdr:col>
      <xdr:colOff>101600</xdr:colOff>
      <xdr:row>58</xdr:row>
      <xdr:rowOff>24765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41275</xdr:rowOff>
    </xdr:from>
    <xdr:ext cx="531495" cy="25590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3965" y="96424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38100</xdr:rowOff>
    </xdr:from>
    <xdr:to>
      <xdr:col>76</xdr:col>
      <xdr:colOff>114300</xdr:colOff>
      <xdr:row>58</xdr:row>
      <xdr:rowOff>157480</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3703300" y="998220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144145</xdr:rowOff>
    </xdr:from>
    <xdr:to>
      <xdr:col>76</xdr:col>
      <xdr:colOff>165100</xdr:colOff>
      <xdr:row>58</xdr:row>
      <xdr:rowOff>74930</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90805</xdr:rowOff>
    </xdr:from>
    <xdr:ext cx="531495" cy="2584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4965" y="969200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38100</xdr:rowOff>
    </xdr:from>
    <xdr:to>
      <xdr:col>71</xdr:col>
      <xdr:colOff>177800</xdr:colOff>
      <xdr:row>59</xdr:row>
      <xdr:rowOff>10160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9982200"/>
          <a:ext cx="8890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124460</xdr:rowOff>
    </xdr:from>
    <xdr:to>
      <xdr:col>72</xdr:col>
      <xdr:colOff>38100</xdr:colOff>
      <xdr:row>58</xdr:row>
      <xdr:rowOff>54610</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89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71120</xdr:rowOff>
    </xdr:from>
    <xdr:ext cx="531495"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5965" y="96723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146685</xdr:rowOff>
    </xdr:from>
    <xdr:to>
      <xdr:col>67</xdr:col>
      <xdr:colOff>101600</xdr:colOff>
      <xdr:row>58</xdr:row>
      <xdr:rowOff>76835</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93345</xdr:rowOff>
    </xdr:from>
    <xdr:ext cx="531495" cy="259080"/>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6965" y="96945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52,429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123825</xdr:rowOff>
    </xdr:from>
    <xdr:to>
      <xdr:col>85</xdr:col>
      <xdr:colOff>177800</xdr:colOff>
      <xdr:row>58</xdr:row>
      <xdr:rowOff>53975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102235</xdr:rowOff>
    </xdr:from>
    <xdr:ext cx="534670" cy="2584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8748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54,518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36830</xdr:rowOff>
    </xdr:from>
    <xdr:to>
      <xdr:col>81</xdr:col>
      <xdr:colOff>101600</xdr:colOff>
      <xdr:row>58</xdr:row>
      <xdr:rowOff>138430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129540</xdr:rowOff>
    </xdr:from>
    <xdr:ext cx="531495" cy="259080"/>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3965" y="100736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46,793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106680</xdr:rowOff>
    </xdr:from>
    <xdr:to>
      <xdr:col>76</xdr:col>
      <xdr:colOff>165100</xdr:colOff>
      <xdr:row>59</xdr:row>
      <xdr:rowOff>36830</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59</xdr:row>
      <xdr:rowOff>27940</xdr:rowOff>
    </xdr:from>
    <xdr:ext cx="531495" cy="259080"/>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4965" y="101434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40,354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158750</xdr:rowOff>
    </xdr:from>
    <xdr:to>
      <xdr:col>72</xdr:col>
      <xdr:colOff>38100</xdr:colOff>
      <xdr:row>58</xdr:row>
      <xdr:rowOff>88900</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80010</xdr:rowOff>
    </xdr:from>
    <xdr:ext cx="531495" cy="259080"/>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5965" y="100241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51,350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130810</xdr:rowOff>
    </xdr:from>
    <xdr:to>
      <xdr:col>67</xdr:col>
      <xdr:colOff>101600</xdr:colOff>
      <xdr:row>59</xdr:row>
      <xdr:rowOff>60960</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59</xdr:row>
      <xdr:rowOff>52070</xdr:rowOff>
    </xdr:from>
    <xdr:ext cx="531495" cy="25590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6965" y="101676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710" cy="222250"/>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5745" cy="259080"/>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590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2455" cy="25590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70485</xdr:rowOff>
    </xdr:from>
    <xdr:to>
      <xdr:col>85</xdr:col>
      <xdr:colOff>126365</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43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17780</xdr:rowOff>
    </xdr:from>
    <xdr:ext cx="534670" cy="25590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928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70,649</a:t>
          </a:r>
          <a:endParaRPr kumimoji="1" lang="ja-JP" altLang="en-US" sz="1000" b="1">
            <a:latin typeface="ＭＳ Ｐゴシック"/>
          </a:endParaRPr>
        </a:p>
      </xdr:txBody>
    </xdr:sp>
    <xdr:clientData/>
  </xdr:oneCellAnchor>
  <xdr:twoCellAnchor>
    <xdr:from>
      <xdr:col>85</xdr:col>
      <xdr:colOff>38100</xdr:colOff>
      <xdr:row>71</xdr:row>
      <xdr:rowOff>70485</xdr:rowOff>
    </xdr:from>
    <xdr:to>
      <xdr:col>86</xdr:col>
      <xdr:colOff>25400</xdr:colOff>
      <xdr:row>71</xdr:row>
      <xdr:rowOff>70485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147955</xdr:rowOff>
    </xdr:from>
    <xdr:to>
      <xdr:col>85</xdr:col>
      <xdr:colOff>127000</xdr:colOff>
      <xdr:row>79</xdr:row>
      <xdr:rowOff>30480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52105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64770</xdr:rowOff>
    </xdr:from>
    <xdr:ext cx="469900" cy="25590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26642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41910</xdr:rowOff>
    </xdr:from>
    <xdr:to>
      <xdr:col>85</xdr:col>
      <xdr:colOff>177800</xdr:colOff>
      <xdr:row>78</xdr:row>
      <xdr:rowOff>143510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22225</xdr:rowOff>
    </xdr:from>
    <xdr:to>
      <xdr:col>81</xdr:col>
      <xdr:colOff>50800</xdr:colOff>
      <xdr:row>78</xdr:row>
      <xdr:rowOff>147955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395325"/>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42545</xdr:rowOff>
    </xdr:from>
    <xdr:to>
      <xdr:col>81</xdr:col>
      <xdr:colOff>101600</xdr:colOff>
      <xdr:row>78</xdr:row>
      <xdr:rowOff>144145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160655</xdr:rowOff>
    </xdr:from>
    <xdr:ext cx="466725"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350" y="131908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22225</xdr:rowOff>
    </xdr:from>
    <xdr:to>
      <xdr:col>76</xdr:col>
      <xdr:colOff>114300</xdr:colOff>
      <xdr:row>79</xdr:row>
      <xdr:rowOff>36195</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395325"/>
          <a:ext cx="8890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57150</xdr:rowOff>
    </xdr:from>
    <xdr:to>
      <xdr:col>76</xdr:col>
      <xdr:colOff>165100</xdr:colOff>
      <xdr:row>78</xdr:row>
      <xdr:rowOff>158750</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149860</xdr:rowOff>
    </xdr:from>
    <xdr:ext cx="466725"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350" y="13522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160020</xdr:rowOff>
    </xdr:from>
    <xdr:to>
      <xdr:col>71</xdr:col>
      <xdr:colOff>177800</xdr:colOff>
      <xdr:row>79</xdr:row>
      <xdr:rowOff>36195</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814300" y="1353312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78105</xdr:rowOff>
    </xdr:from>
    <xdr:to>
      <xdr:col>72</xdr:col>
      <xdr:colOff>38100</xdr:colOff>
      <xdr:row>79</xdr:row>
      <xdr:rowOff>8255</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45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24765</xdr:rowOff>
    </xdr:from>
    <xdr:ext cx="466725"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350" y="132264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127635</xdr:rowOff>
    </xdr:from>
    <xdr:to>
      <xdr:col>67</xdr:col>
      <xdr:colOff>101600</xdr:colOff>
      <xdr:row>79</xdr:row>
      <xdr:rowOff>57785</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50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48895</xdr:rowOff>
    </xdr:from>
    <xdr:ext cx="466725" cy="259080"/>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350" y="135934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151130</xdr:rowOff>
    </xdr:from>
    <xdr:to>
      <xdr:col>85</xdr:col>
      <xdr:colOff>177800</xdr:colOff>
      <xdr:row>79</xdr:row>
      <xdr:rowOff>81280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66040</xdr:rowOff>
    </xdr:from>
    <xdr:ext cx="378460" cy="25590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3914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97790</xdr:rowOff>
    </xdr:from>
    <xdr:to>
      <xdr:col>81</xdr:col>
      <xdr:colOff>101600</xdr:colOff>
      <xdr:row>79</xdr:row>
      <xdr:rowOff>27305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470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18415</xdr:rowOff>
    </xdr:from>
    <xdr:ext cx="466725" cy="25590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46350" y="135629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143510</xdr:rowOff>
    </xdr:from>
    <xdr:to>
      <xdr:col>76</xdr:col>
      <xdr:colOff>165100</xdr:colOff>
      <xdr:row>78</xdr:row>
      <xdr:rowOff>73025</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345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89535</xdr:rowOff>
    </xdr:from>
    <xdr:ext cx="531495" cy="25590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24965" y="131197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10,153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156845</xdr:rowOff>
    </xdr:from>
    <xdr:to>
      <xdr:col>72</xdr:col>
      <xdr:colOff>38100</xdr:colOff>
      <xdr:row>79</xdr:row>
      <xdr:rowOff>86995</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78105</xdr:rowOff>
    </xdr:from>
    <xdr:ext cx="378460" cy="25590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14070" y="1362265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109220</xdr:rowOff>
    </xdr:from>
    <xdr:to>
      <xdr:col>67</xdr:col>
      <xdr:colOff>101600</xdr:colOff>
      <xdr:row>79</xdr:row>
      <xdr:rowOff>39370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55880</xdr:rowOff>
    </xdr:from>
    <xdr:ext cx="466725" cy="259080"/>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579350" y="132575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52,312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710" cy="222250"/>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5745" cy="259080"/>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2455" cy="25590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370" y="1611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2455" cy="259080"/>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2455" cy="259080"/>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2455" cy="25590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73025</xdr:rowOff>
    </xdr:from>
    <xdr:to>
      <xdr:col>85</xdr:col>
      <xdr:colOff>126365</xdr:colOff>
      <xdr:row>98</xdr:row>
      <xdr:rowOff>104775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25"/>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109220</xdr:rowOff>
    </xdr:from>
    <xdr:ext cx="534670" cy="25590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132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14,569</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104775</xdr:rowOff>
    </xdr:from>
    <xdr:to>
      <xdr:col>86</xdr:col>
      <xdr:colOff>25400</xdr:colOff>
      <xdr:row>98</xdr:row>
      <xdr:rowOff>104775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19685</xdr:rowOff>
    </xdr:from>
    <xdr:ext cx="598805" cy="25590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73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198,743</a:t>
          </a:r>
          <a:endParaRPr kumimoji="1" lang="ja-JP" altLang="en-US" sz="1000" b="1">
            <a:latin typeface="ＭＳ Ｐゴシック"/>
          </a:endParaRPr>
        </a:p>
      </xdr:txBody>
    </xdr:sp>
    <xdr:clientData/>
  </xdr:oneCellAnchor>
  <xdr:twoCellAnchor>
    <xdr:from>
      <xdr:col>85</xdr:col>
      <xdr:colOff>38100</xdr:colOff>
      <xdr:row>90</xdr:row>
      <xdr:rowOff>73025</xdr:rowOff>
    </xdr:from>
    <xdr:to>
      <xdr:col>86</xdr:col>
      <xdr:colOff>25400</xdr:colOff>
      <xdr:row>90</xdr:row>
      <xdr:rowOff>73025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66675</xdr:rowOff>
    </xdr:from>
    <xdr:to>
      <xdr:col>85</xdr:col>
      <xdr:colOff>127000</xdr:colOff>
      <xdr:row>97</xdr:row>
      <xdr:rowOff>81280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69732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113030</xdr:rowOff>
    </xdr:from>
    <xdr:ext cx="534670" cy="259080"/>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400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90170</xdr:rowOff>
    </xdr:from>
    <xdr:to>
      <xdr:col>85</xdr:col>
      <xdr:colOff>177800</xdr:colOff>
      <xdr:row>97</xdr:row>
      <xdr:rowOff>20320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70485</xdr:rowOff>
    </xdr:from>
    <xdr:to>
      <xdr:col>81</xdr:col>
      <xdr:colOff>50800</xdr:colOff>
      <xdr:row>97</xdr:row>
      <xdr:rowOff>81280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4592300" y="1670113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115570</xdr:rowOff>
    </xdr:from>
    <xdr:to>
      <xdr:col>81</xdr:col>
      <xdr:colOff>101600</xdr:colOff>
      <xdr:row>97</xdr:row>
      <xdr:rowOff>45720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62230</xdr:rowOff>
    </xdr:from>
    <xdr:ext cx="531495"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3965" y="163499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70485</xdr:rowOff>
    </xdr:from>
    <xdr:to>
      <xdr:col>76</xdr:col>
      <xdr:colOff>114300</xdr:colOff>
      <xdr:row>97</xdr:row>
      <xdr:rowOff>99695</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670113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124460</xdr:rowOff>
    </xdr:from>
    <xdr:to>
      <xdr:col>76</xdr:col>
      <xdr:colOff>165100</xdr:colOff>
      <xdr:row>97</xdr:row>
      <xdr:rowOff>54610</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58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71120</xdr:rowOff>
    </xdr:from>
    <xdr:ext cx="531495"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4965" y="163588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50165</xdr:rowOff>
    </xdr:from>
    <xdr:to>
      <xdr:col>71</xdr:col>
      <xdr:colOff>177800</xdr:colOff>
      <xdr:row>97</xdr:row>
      <xdr:rowOff>99695</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668081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120650</xdr:rowOff>
    </xdr:from>
    <xdr:to>
      <xdr:col>72</xdr:col>
      <xdr:colOff>38100</xdr:colOff>
      <xdr:row>97</xdr:row>
      <xdr:rowOff>50165</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579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66675</xdr:rowOff>
    </xdr:from>
    <xdr:ext cx="531495" cy="25590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5965" y="163544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106680</xdr:rowOff>
    </xdr:from>
    <xdr:to>
      <xdr:col>67</xdr:col>
      <xdr:colOff>101600</xdr:colOff>
      <xdr:row>97</xdr:row>
      <xdr:rowOff>36830</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56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53340</xdr:rowOff>
    </xdr:from>
    <xdr:ext cx="531495" cy="25590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6965" y="163410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52,646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15875</xdr:rowOff>
    </xdr:from>
    <xdr:to>
      <xdr:col>85</xdr:col>
      <xdr:colOff>177800</xdr:colOff>
      <xdr:row>97</xdr:row>
      <xdr:rowOff>117475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6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166370</xdr:rowOff>
    </xdr:from>
    <xdr:ext cx="534670" cy="25590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62557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42,096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30480</xdr:rowOff>
    </xdr:from>
    <xdr:to>
      <xdr:col>81</xdr:col>
      <xdr:colOff>101600</xdr:colOff>
      <xdr:row>97</xdr:row>
      <xdr:rowOff>132080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6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123190</xdr:rowOff>
    </xdr:from>
    <xdr:ext cx="531495" cy="25590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3965" y="167538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19685</xdr:rowOff>
    </xdr:from>
    <xdr:to>
      <xdr:col>76</xdr:col>
      <xdr:colOff>165100</xdr:colOff>
      <xdr:row>97</xdr:row>
      <xdr:rowOff>121285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65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112395</xdr:rowOff>
    </xdr:from>
    <xdr:ext cx="531495" cy="25590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4965" y="167430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41,559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48895</xdr:rowOff>
    </xdr:from>
    <xdr:to>
      <xdr:col>72</xdr:col>
      <xdr:colOff>38100</xdr:colOff>
      <xdr:row>97</xdr:row>
      <xdr:rowOff>150495</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67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141605</xdr:rowOff>
    </xdr:from>
    <xdr:ext cx="531495" cy="259080"/>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5965" y="167722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37,733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170815</xdr:rowOff>
    </xdr:from>
    <xdr:to>
      <xdr:col>67</xdr:col>
      <xdr:colOff>101600</xdr:colOff>
      <xdr:row>97</xdr:row>
      <xdr:rowOff>100965</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6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92075</xdr:rowOff>
    </xdr:from>
    <xdr:ext cx="531495" cy="259080"/>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6965" y="167227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44,247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710" cy="222250"/>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5745" cy="259080"/>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4185" cy="259080"/>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640" y="62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4185" cy="25590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640" y="582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4185" cy="259080"/>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640" y="544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4185" cy="259080"/>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640" y="50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4185" cy="25590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55245</xdr:rowOff>
    </xdr:from>
    <xdr:to>
      <xdr:col>116</xdr:col>
      <xdr:colOff>62865</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745"/>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49530</xdr:rowOff>
    </xdr:from>
    <xdr:ext cx="249555" cy="259080"/>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60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1905</xdr:rowOff>
    </xdr:from>
    <xdr:ext cx="469900" cy="259080"/>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3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4,021</a:t>
          </a:r>
          <a:endParaRPr kumimoji="1" lang="ja-JP" altLang="en-US" sz="1000" b="1">
            <a:latin typeface="ＭＳ Ｐゴシック"/>
          </a:endParaRPr>
        </a:p>
      </xdr:txBody>
    </xdr:sp>
    <xdr:clientData/>
  </xdr:oneCellAnchor>
  <xdr:twoCellAnchor>
    <xdr:from>
      <xdr:col>115</xdr:col>
      <xdr:colOff>165100</xdr:colOff>
      <xdr:row>30</xdr:row>
      <xdr:rowOff>55245</xdr:rowOff>
    </xdr:from>
    <xdr:to>
      <xdr:col>116</xdr:col>
      <xdr:colOff>152400</xdr:colOff>
      <xdr:row>30</xdr:row>
      <xdr:rowOff>55245</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138430</xdr:rowOff>
    </xdr:from>
    <xdr:ext cx="378460" cy="259080"/>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208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154940</xdr:rowOff>
    </xdr:from>
    <xdr:to>
      <xdr:col>112</xdr:col>
      <xdr:colOff>38100</xdr:colOff>
      <xdr:row>39</xdr:row>
      <xdr:rowOff>84455</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100965</xdr:rowOff>
    </xdr:from>
    <xdr:ext cx="313690" cy="25590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455" y="6444615"/>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143510</xdr:rowOff>
    </xdr:from>
    <xdr:to>
      <xdr:col>107</xdr:col>
      <xdr:colOff>101600</xdr:colOff>
      <xdr:row>39</xdr:row>
      <xdr:rowOff>73660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90170</xdr:rowOff>
    </xdr:from>
    <xdr:ext cx="31369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455" y="64338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122555</xdr:rowOff>
    </xdr:from>
    <xdr:to>
      <xdr:col>102</xdr:col>
      <xdr:colOff>165100</xdr:colOff>
      <xdr:row>39</xdr:row>
      <xdr:rowOff>52705</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69215</xdr:rowOff>
    </xdr:from>
    <xdr:ext cx="37846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70" y="64128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43815</xdr:rowOff>
    </xdr:from>
    <xdr:to>
      <xdr:col>98</xdr:col>
      <xdr:colOff>38100</xdr:colOff>
      <xdr:row>38</xdr:row>
      <xdr:rowOff>145415</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161925</xdr:rowOff>
    </xdr:from>
    <xdr:ext cx="378460" cy="25908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70" y="63341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93980</xdr:rowOff>
    </xdr:from>
    <xdr:ext cx="249555" cy="259080"/>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090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6380" cy="25590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6380" cy="25590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6380" cy="25590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6380" cy="25590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710" cy="222250"/>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5745" cy="259080"/>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56</xdr:row>
      <xdr:rowOff>35560</xdr:rowOff>
    </xdr:from>
    <xdr:ext cx="245745" cy="259080"/>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080" y="963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5745" cy="25590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51</xdr:row>
      <xdr:rowOff>130810</xdr:rowOff>
    </xdr:from>
    <xdr:ext cx="245745"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080" y="8874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49</xdr:row>
      <xdr:rowOff>92710</xdr:rowOff>
    </xdr:from>
    <xdr:ext cx="245745"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080" y="8493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47</xdr:row>
      <xdr:rowOff>54610</xdr:rowOff>
    </xdr:from>
    <xdr:ext cx="313055" cy="25590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974945" y="8112760"/>
          <a:ext cx="3130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62865</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86360</xdr:rowOff>
    </xdr:from>
    <xdr:ext cx="249555" cy="25590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102019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86360</xdr:rowOff>
    </xdr:from>
    <xdr:ext cx="249555" cy="25590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8590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590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10087610"/>
          <a:ext cx="24955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6380" cy="25590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840" y="10201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6380" cy="25590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840" y="10201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73660</xdr:rowOff>
    </xdr:from>
    <xdr:ext cx="246380" cy="259080"/>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840" y="9503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49</xdr:row>
      <xdr:rowOff>149860</xdr:rowOff>
    </xdr:from>
    <xdr:ext cx="246380" cy="259080"/>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840" y="8550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29210</xdr:rowOff>
    </xdr:from>
    <xdr:ext cx="249555" cy="25590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9733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57</xdr:row>
      <xdr:rowOff>111760</xdr:rowOff>
    </xdr:from>
    <xdr:ext cx="246380" cy="25590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840" y="98844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57</xdr:row>
      <xdr:rowOff>111760</xdr:rowOff>
    </xdr:from>
    <xdr:ext cx="246380" cy="25590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840" y="98844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6380" cy="25590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840" y="10201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6380" cy="25590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840" y="10201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総務費が住民一人当たり151,551円となり、前年度に比べ大きく増加している。これは、新型コロナウイルス感染症対策事業の特別定額給付金給付事業の皆増が主な要因である。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衛生費が42,916円となり、前年度に比べ増加している。これは、新型コロナウイルス感染症対応水道事業会計特別補助金の皆増が主な要因である。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商工費が13,772円となり、前年度に比べ増加している。これは、新型コロナウイルス感染症対策事業継続支援金給付事業の皆増が主な要因である。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土木費が67,199円となり、前年度に比べ減少している。これは、金光駅周辺整備事業の減が主な要因である。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教育費が54,518円となり、前年度に比べ増加している。これは、公立学校情報機器購入事業の増が主な要因である。今後は、防災・減災事業に重点的に取り組むため、土木費・消防費の増加を見込んでいる。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岡山県浅口市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2年度については、新型コロナウイルス感染症対応事業、企業立地補助金等の臨時財政需要があったため、実質単年度収支は赤字となっているが、財政調整基金の取崩しにより、実質収支は黒字となっている。</a:t>
          </a:r>
          <a:endParaRPr kumimoji="1" lang="en-US" altLang="ja-JP" sz="1400">
            <a:latin typeface="ＭＳ ゴシック"/>
            <a:ea typeface="ＭＳ ゴシック"/>
          </a:endParaRPr>
        </a:p>
        <a:p>
          <a:r>
            <a:rPr kumimoji="1" lang="ja-JP" altLang="en-US" sz="1400">
              <a:latin typeface="ＭＳ ゴシック"/>
              <a:ea typeface="ＭＳ ゴシック"/>
            </a:rPr>
            <a:t>　今後も事業の取捨選択を徹底していくことで、経費の削減を図り、健全な行財政運営に努めていく。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岡山県浅口市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すべての会計が黒字となっており健全な数値を維持している。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586" t="s">
        <v>132</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2"/>
      <c r="DK1" s="2"/>
      <c r="DL1" s="2"/>
      <c r="DM1" s="2"/>
      <c r="DN1" s="2"/>
      <c r="DO1" s="2"/>
    </row>
    <row r="2" spans="1:119" ht="23.4" x14ac:dyDescent="0.2">
      <c r="B2" s="3" t="s">
        <v>134</v>
      </c>
      <c r="C2" s="3"/>
      <c r="D2" s="12"/>
    </row>
    <row r="3" spans="1:119" ht="18.75" customHeight="1" x14ac:dyDescent="0.2">
      <c r="A3" s="2"/>
      <c r="B3" s="409" t="s">
        <v>135</v>
      </c>
      <c r="C3" s="410"/>
      <c r="D3" s="410"/>
      <c r="E3" s="411"/>
      <c r="F3" s="411"/>
      <c r="G3" s="411"/>
      <c r="H3" s="411"/>
      <c r="I3" s="411"/>
      <c r="J3" s="411"/>
      <c r="K3" s="411"/>
      <c r="L3" s="411" t="s">
        <v>138</v>
      </c>
      <c r="M3" s="411"/>
      <c r="N3" s="411"/>
      <c r="O3" s="411"/>
      <c r="P3" s="411"/>
      <c r="Q3" s="411"/>
      <c r="R3" s="417"/>
      <c r="S3" s="417"/>
      <c r="T3" s="417"/>
      <c r="U3" s="417"/>
      <c r="V3" s="418"/>
      <c r="W3" s="373" t="s">
        <v>140</v>
      </c>
      <c r="X3" s="374"/>
      <c r="Y3" s="374"/>
      <c r="Z3" s="374"/>
      <c r="AA3" s="374"/>
      <c r="AB3" s="410"/>
      <c r="AC3" s="417" t="s">
        <v>141</v>
      </c>
      <c r="AD3" s="374"/>
      <c r="AE3" s="374"/>
      <c r="AF3" s="374"/>
      <c r="AG3" s="374"/>
      <c r="AH3" s="374"/>
      <c r="AI3" s="374"/>
      <c r="AJ3" s="374"/>
      <c r="AK3" s="374"/>
      <c r="AL3" s="425"/>
      <c r="AM3" s="373" t="s">
        <v>142</v>
      </c>
      <c r="AN3" s="374"/>
      <c r="AO3" s="374"/>
      <c r="AP3" s="374"/>
      <c r="AQ3" s="374"/>
      <c r="AR3" s="374"/>
      <c r="AS3" s="374"/>
      <c r="AT3" s="374"/>
      <c r="AU3" s="374"/>
      <c r="AV3" s="374"/>
      <c r="AW3" s="374"/>
      <c r="AX3" s="425"/>
      <c r="AY3" s="446" t="s">
        <v>5</v>
      </c>
      <c r="AZ3" s="447"/>
      <c r="BA3" s="447"/>
      <c r="BB3" s="447"/>
      <c r="BC3" s="447"/>
      <c r="BD3" s="447"/>
      <c r="BE3" s="447"/>
      <c r="BF3" s="447"/>
      <c r="BG3" s="447"/>
      <c r="BH3" s="447"/>
      <c r="BI3" s="447"/>
      <c r="BJ3" s="447"/>
      <c r="BK3" s="447"/>
      <c r="BL3" s="447"/>
      <c r="BM3" s="587"/>
      <c r="BN3" s="373" t="s">
        <v>111</v>
      </c>
      <c r="BO3" s="374"/>
      <c r="BP3" s="374"/>
      <c r="BQ3" s="374"/>
      <c r="BR3" s="374"/>
      <c r="BS3" s="374"/>
      <c r="BT3" s="374"/>
      <c r="BU3" s="425"/>
      <c r="BV3" s="373" t="s">
        <v>146</v>
      </c>
      <c r="BW3" s="374"/>
      <c r="BX3" s="374"/>
      <c r="BY3" s="374"/>
      <c r="BZ3" s="374"/>
      <c r="CA3" s="374"/>
      <c r="CB3" s="374"/>
      <c r="CC3" s="425"/>
      <c r="CD3" s="446" t="s">
        <v>5</v>
      </c>
      <c r="CE3" s="447"/>
      <c r="CF3" s="447"/>
      <c r="CG3" s="447"/>
      <c r="CH3" s="447"/>
      <c r="CI3" s="447"/>
      <c r="CJ3" s="447"/>
      <c r="CK3" s="447"/>
      <c r="CL3" s="447"/>
      <c r="CM3" s="447"/>
      <c r="CN3" s="447"/>
      <c r="CO3" s="447"/>
      <c r="CP3" s="447"/>
      <c r="CQ3" s="447"/>
      <c r="CR3" s="447"/>
      <c r="CS3" s="587"/>
      <c r="CT3" s="373" t="s">
        <v>147</v>
      </c>
      <c r="CU3" s="374"/>
      <c r="CV3" s="374"/>
      <c r="CW3" s="374"/>
      <c r="CX3" s="374"/>
      <c r="CY3" s="374"/>
      <c r="CZ3" s="374"/>
      <c r="DA3" s="425"/>
      <c r="DB3" s="373" t="s">
        <v>151</v>
      </c>
      <c r="DC3" s="374"/>
      <c r="DD3" s="374"/>
      <c r="DE3" s="374"/>
      <c r="DF3" s="374"/>
      <c r="DG3" s="374"/>
      <c r="DH3" s="374"/>
      <c r="DI3" s="425"/>
    </row>
    <row r="4" spans="1:119" ht="18.75" customHeight="1" x14ac:dyDescent="0.2">
      <c r="A4" s="2"/>
      <c r="B4" s="412"/>
      <c r="C4" s="413"/>
      <c r="D4" s="413"/>
      <c r="E4" s="414"/>
      <c r="F4" s="414"/>
      <c r="G4" s="414"/>
      <c r="H4" s="414"/>
      <c r="I4" s="414"/>
      <c r="J4" s="414"/>
      <c r="K4" s="414"/>
      <c r="L4" s="414"/>
      <c r="M4" s="414"/>
      <c r="N4" s="414"/>
      <c r="O4" s="414"/>
      <c r="P4" s="414"/>
      <c r="Q4" s="414"/>
      <c r="R4" s="419"/>
      <c r="S4" s="419"/>
      <c r="T4" s="419"/>
      <c r="U4" s="419"/>
      <c r="V4" s="420"/>
      <c r="W4" s="422"/>
      <c r="X4" s="423"/>
      <c r="Y4" s="423"/>
      <c r="Z4" s="423"/>
      <c r="AA4" s="423"/>
      <c r="AB4" s="413"/>
      <c r="AC4" s="419"/>
      <c r="AD4" s="423"/>
      <c r="AE4" s="423"/>
      <c r="AF4" s="423"/>
      <c r="AG4" s="423"/>
      <c r="AH4" s="423"/>
      <c r="AI4" s="423"/>
      <c r="AJ4" s="423"/>
      <c r="AK4" s="423"/>
      <c r="AL4" s="426"/>
      <c r="AM4" s="424"/>
      <c r="AN4" s="381"/>
      <c r="AO4" s="381"/>
      <c r="AP4" s="381"/>
      <c r="AQ4" s="381"/>
      <c r="AR4" s="381"/>
      <c r="AS4" s="381"/>
      <c r="AT4" s="381"/>
      <c r="AU4" s="381"/>
      <c r="AV4" s="381"/>
      <c r="AW4" s="381"/>
      <c r="AX4" s="427"/>
      <c r="AY4" s="498" t="s">
        <v>153</v>
      </c>
      <c r="AZ4" s="499"/>
      <c r="BA4" s="499"/>
      <c r="BB4" s="499"/>
      <c r="BC4" s="499"/>
      <c r="BD4" s="499"/>
      <c r="BE4" s="499"/>
      <c r="BF4" s="499"/>
      <c r="BG4" s="499"/>
      <c r="BH4" s="499"/>
      <c r="BI4" s="499"/>
      <c r="BJ4" s="499"/>
      <c r="BK4" s="499"/>
      <c r="BL4" s="499"/>
      <c r="BM4" s="500"/>
      <c r="BN4" s="482">
        <v>19681627</v>
      </c>
      <c r="BO4" s="483"/>
      <c r="BP4" s="483"/>
      <c r="BQ4" s="483"/>
      <c r="BR4" s="483"/>
      <c r="BS4" s="483"/>
      <c r="BT4" s="483"/>
      <c r="BU4" s="484"/>
      <c r="BV4" s="482">
        <v>15487910</v>
      </c>
      <c r="BW4" s="483"/>
      <c r="BX4" s="483"/>
      <c r="BY4" s="483"/>
      <c r="BZ4" s="483"/>
      <c r="CA4" s="483"/>
      <c r="CB4" s="483"/>
      <c r="CC4" s="484"/>
      <c r="CD4" s="554" t="s">
        <v>155</v>
      </c>
      <c r="CE4" s="555"/>
      <c r="CF4" s="555"/>
      <c r="CG4" s="555"/>
      <c r="CH4" s="555"/>
      <c r="CI4" s="555"/>
      <c r="CJ4" s="555"/>
      <c r="CK4" s="555"/>
      <c r="CL4" s="555"/>
      <c r="CM4" s="555"/>
      <c r="CN4" s="555"/>
      <c r="CO4" s="555"/>
      <c r="CP4" s="555"/>
      <c r="CQ4" s="555"/>
      <c r="CR4" s="555"/>
      <c r="CS4" s="556"/>
      <c r="CT4" s="588">
        <v>11.5</v>
      </c>
      <c r="CU4" s="589"/>
      <c r="CV4" s="589"/>
      <c r="CW4" s="589"/>
      <c r="CX4" s="589"/>
      <c r="CY4" s="589"/>
      <c r="CZ4" s="589"/>
      <c r="DA4" s="590"/>
      <c r="DB4" s="588">
        <v>11.9</v>
      </c>
      <c r="DC4" s="589"/>
      <c r="DD4" s="589"/>
      <c r="DE4" s="589"/>
      <c r="DF4" s="589"/>
      <c r="DG4" s="589"/>
      <c r="DH4" s="589"/>
      <c r="DI4" s="590"/>
    </row>
    <row r="5" spans="1:119" ht="18.75" customHeight="1" x14ac:dyDescent="0.2">
      <c r="A5" s="2"/>
      <c r="B5" s="415"/>
      <c r="C5" s="382"/>
      <c r="D5" s="382"/>
      <c r="E5" s="416"/>
      <c r="F5" s="416"/>
      <c r="G5" s="416"/>
      <c r="H5" s="416"/>
      <c r="I5" s="416"/>
      <c r="J5" s="416"/>
      <c r="K5" s="416"/>
      <c r="L5" s="416"/>
      <c r="M5" s="416"/>
      <c r="N5" s="416"/>
      <c r="O5" s="416"/>
      <c r="P5" s="416"/>
      <c r="Q5" s="416"/>
      <c r="R5" s="380"/>
      <c r="S5" s="380"/>
      <c r="T5" s="380"/>
      <c r="U5" s="380"/>
      <c r="V5" s="421"/>
      <c r="W5" s="424"/>
      <c r="X5" s="381"/>
      <c r="Y5" s="381"/>
      <c r="Z5" s="381"/>
      <c r="AA5" s="381"/>
      <c r="AB5" s="382"/>
      <c r="AC5" s="380"/>
      <c r="AD5" s="381"/>
      <c r="AE5" s="381"/>
      <c r="AF5" s="381"/>
      <c r="AG5" s="381"/>
      <c r="AH5" s="381"/>
      <c r="AI5" s="381"/>
      <c r="AJ5" s="381"/>
      <c r="AK5" s="381"/>
      <c r="AL5" s="427"/>
      <c r="AM5" s="525" t="s">
        <v>156</v>
      </c>
      <c r="AN5" s="486"/>
      <c r="AO5" s="486"/>
      <c r="AP5" s="486"/>
      <c r="AQ5" s="486"/>
      <c r="AR5" s="486"/>
      <c r="AS5" s="486"/>
      <c r="AT5" s="487"/>
      <c r="AU5" s="526" t="s">
        <v>60</v>
      </c>
      <c r="AV5" s="527"/>
      <c r="AW5" s="527"/>
      <c r="AX5" s="527"/>
      <c r="AY5" s="492" t="s">
        <v>143</v>
      </c>
      <c r="AZ5" s="493"/>
      <c r="BA5" s="493"/>
      <c r="BB5" s="493"/>
      <c r="BC5" s="493"/>
      <c r="BD5" s="493"/>
      <c r="BE5" s="493"/>
      <c r="BF5" s="493"/>
      <c r="BG5" s="493"/>
      <c r="BH5" s="493"/>
      <c r="BI5" s="493"/>
      <c r="BJ5" s="493"/>
      <c r="BK5" s="493"/>
      <c r="BL5" s="493"/>
      <c r="BM5" s="494"/>
      <c r="BN5" s="495">
        <v>18547651</v>
      </c>
      <c r="BO5" s="496"/>
      <c r="BP5" s="496"/>
      <c r="BQ5" s="496"/>
      <c r="BR5" s="496"/>
      <c r="BS5" s="496"/>
      <c r="BT5" s="496"/>
      <c r="BU5" s="497"/>
      <c r="BV5" s="495">
        <v>14254969</v>
      </c>
      <c r="BW5" s="496"/>
      <c r="BX5" s="496"/>
      <c r="BY5" s="496"/>
      <c r="BZ5" s="496"/>
      <c r="CA5" s="496"/>
      <c r="CB5" s="496"/>
      <c r="CC5" s="497"/>
      <c r="CD5" s="506" t="s">
        <v>158</v>
      </c>
      <c r="CE5" s="507"/>
      <c r="CF5" s="507"/>
      <c r="CG5" s="507"/>
      <c r="CH5" s="507"/>
      <c r="CI5" s="507"/>
      <c r="CJ5" s="507"/>
      <c r="CK5" s="507"/>
      <c r="CL5" s="507"/>
      <c r="CM5" s="507"/>
      <c r="CN5" s="507"/>
      <c r="CO5" s="507"/>
      <c r="CP5" s="507"/>
      <c r="CQ5" s="507"/>
      <c r="CR5" s="507"/>
      <c r="CS5" s="508"/>
      <c r="CT5" s="361">
        <v>92.1</v>
      </c>
      <c r="CU5" s="362"/>
      <c r="CV5" s="362"/>
      <c r="CW5" s="362"/>
      <c r="CX5" s="362"/>
      <c r="CY5" s="362"/>
      <c r="CZ5" s="362"/>
      <c r="DA5" s="363"/>
      <c r="DB5" s="361">
        <v>94.9</v>
      </c>
      <c r="DC5" s="362"/>
      <c r="DD5" s="362"/>
      <c r="DE5" s="362"/>
      <c r="DF5" s="362"/>
      <c r="DG5" s="362"/>
      <c r="DH5" s="362"/>
      <c r="DI5" s="363"/>
    </row>
    <row r="6" spans="1:119" ht="18.75" customHeight="1" x14ac:dyDescent="0.2">
      <c r="A6" s="2"/>
      <c r="B6" s="428" t="s">
        <v>159</v>
      </c>
      <c r="C6" s="379"/>
      <c r="D6" s="379"/>
      <c r="E6" s="429"/>
      <c r="F6" s="429"/>
      <c r="G6" s="429"/>
      <c r="H6" s="429"/>
      <c r="I6" s="429"/>
      <c r="J6" s="429"/>
      <c r="K6" s="429"/>
      <c r="L6" s="429" t="s">
        <v>163</v>
      </c>
      <c r="M6" s="429"/>
      <c r="N6" s="429"/>
      <c r="O6" s="429"/>
      <c r="P6" s="429"/>
      <c r="Q6" s="429"/>
      <c r="R6" s="377"/>
      <c r="S6" s="377"/>
      <c r="T6" s="377"/>
      <c r="U6" s="377"/>
      <c r="V6" s="433"/>
      <c r="W6" s="436" t="s">
        <v>166</v>
      </c>
      <c r="X6" s="378"/>
      <c r="Y6" s="378"/>
      <c r="Z6" s="378"/>
      <c r="AA6" s="378"/>
      <c r="AB6" s="379"/>
      <c r="AC6" s="437" t="s">
        <v>131</v>
      </c>
      <c r="AD6" s="438"/>
      <c r="AE6" s="438"/>
      <c r="AF6" s="438"/>
      <c r="AG6" s="438"/>
      <c r="AH6" s="438"/>
      <c r="AI6" s="438"/>
      <c r="AJ6" s="438"/>
      <c r="AK6" s="438"/>
      <c r="AL6" s="439"/>
      <c r="AM6" s="525" t="s">
        <v>71</v>
      </c>
      <c r="AN6" s="486"/>
      <c r="AO6" s="486"/>
      <c r="AP6" s="486"/>
      <c r="AQ6" s="486"/>
      <c r="AR6" s="486"/>
      <c r="AS6" s="486"/>
      <c r="AT6" s="487"/>
      <c r="AU6" s="526" t="s">
        <v>60</v>
      </c>
      <c r="AV6" s="527"/>
      <c r="AW6" s="527"/>
      <c r="AX6" s="527"/>
      <c r="AY6" s="492" t="s">
        <v>169</v>
      </c>
      <c r="AZ6" s="493"/>
      <c r="BA6" s="493"/>
      <c r="BB6" s="493"/>
      <c r="BC6" s="493"/>
      <c r="BD6" s="493"/>
      <c r="BE6" s="493"/>
      <c r="BF6" s="493"/>
      <c r="BG6" s="493"/>
      <c r="BH6" s="493"/>
      <c r="BI6" s="493"/>
      <c r="BJ6" s="493"/>
      <c r="BK6" s="493"/>
      <c r="BL6" s="493"/>
      <c r="BM6" s="494"/>
      <c r="BN6" s="495">
        <v>1133976</v>
      </c>
      <c r="BO6" s="496"/>
      <c r="BP6" s="496"/>
      <c r="BQ6" s="496"/>
      <c r="BR6" s="496"/>
      <c r="BS6" s="496"/>
      <c r="BT6" s="496"/>
      <c r="BU6" s="497"/>
      <c r="BV6" s="495">
        <v>1232941</v>
      </c>
      <c r="BW6" s="496"/>
      <c r="BX6" s="496"/>
      <c r="BY6" s="496"/>
      <c r="BZ6" s="496"/>
      <c r="CA6" s="496"/>
      <c r="CB6" s="496"/>
      <c r="CC6" s="497"/>
      <c r="CD6" s="506" t="s">
        <v>171</v>
      </c>
      <c r="CE6" s="507"/>
      <c r="CF6" s="507"/>
      <c r="CG6" s="507"/>
      <c r="CH6" s="507"/>
      <c r="CI6" s="507"/>
      <c r="CJ6" s="507"/>
      <c r="CK6" s="507"/>
      <c r="CL6" s="507"/>
      <c r="CM6" s="507"/>
      <c r="CN6" s="507"/>
      <c r="CO6" s="507"/>
      <c r="CP6" s="507"/>
      <c r="CQ6" s="507"/>
      <c r="CR6" s="507"/>
      <c r="CS6" s="508"/>
      <c r="CT6" s="583">
        <v>95.6</v>
      </c>
      <c r="CU6" s="584"/>
      <c r="CV6" s="584"/>
      <c r="CW6" s="584"/>
      <c r="CX6" s="584"/>
      <c r="CY6" s="584"/>
      <c r="CZ6" s="584"/>
      <c r="DA6" s="585"/>
      <c r="DB6" s="583">
        <v>98.7</v>
      </c>
      <c r="DC6" s="584"/>
      <c r="DD6" s="584"/>
      <c r="DE6" s="584"/>
      <c r="DF6" s="584"/>
      <c r="DG6" s="584"/>
      <c r="DH6" s="584"/>
      <c r="DI6" s="585"/>
    </row>
    <row r="7" spans="1:119" ht="18.75" customHeight="1" x14ac:dyDescent="0.2">
      <c r="A7" s="2"/>
      <c r="B7" s="412"/>
      <c r="C7" s="413"/>
      <c r="D7" s="413"/>
      <c r="E7" s="414"/>
      <c r="F7" s="414"/>
      <c r="G7" s="414"/>
      <c r="H7" s="414"/>
      <c r="I7" s="414"/>
      <c r="J7" s="414"/>
      <c r="K7" s="414"/>
      <c r="L7" s="414"/>
      <c r="M7" s="414"/>
      <c r="N7" s="414"/>
      <c r="O7" s="414"/>
      <c r="P7" s="414"/>
      <c r="Q7" s="414"/>
      <c r="R7" s="419"/>
      <c r="S7" s="419"/>
      <c r="T7" s="419"/>
      <c r="U7" s="419"/>
      <c r="V7" s="420"/>
      <c r="W7" s="422"/>
      <c r="X7" s="423"/>
      <c r="Y7" s="423"/>
      <c r="Z7" s="423"/>
      <c r="AA7" s="423"/>
      <c r="AB7" s="413"/>
      <c r="AC7" s="440"/>
      <c r="AD7" s="441"/>
      <c r="AE7" s="441"/>
      <c r="AF7" s="441"/>
      <c r="AG7" s="441"/>
      <c r="AH7" s="441"/>
      <c r="AI7" s="441"/>
      <c r="AJ7" s="441"/>
      <c r="AK7" s="441"/>
      <c r="AL7" s="442"/>
      <c r="AM7" s="525" t="s">
        <v>172</v>
      </c>
      <c r="AN7" s="486"/>
      <c r="AO7" s="486"/>
      <c r="AP7" s="486"/>
      <c r="AQ7" s="486"/>
      <c r="AR7" s="486"/>
      <c r="AS7" s="486"/>
      <c r="AT7" s="487"/>
      <c r="AU7" s="526" t="s">
        <v>60</v>
      </c>
      <c r="AV7" s="527"/>
      <c r="AW7" s="527"/>
      <c r="AX7" s="527"/>
      <c r="AY7" s="492" t="s">
        <v>173</v>
      </c>
      <c r="AZ7" s="493"/>
      <c r="BA7" s="493"/>
      <c r="BB7" s="493"/>
      <c r="BC7" s="493"/>
      <c r="BD7" s="493"/>
      <c r="BE7" s="493"/>
      <c r="BF7" s="493"/>
      <c r="BG7" s="493"/>
      <c r="BH7" s="493"/>
      <c r="BI7" s="493"/>
      <c r="BJ7" s="493"/>
      <c r="BK7" s="493"/>
      <c r="BL7" s="493"/>
      <c r="BM7" s="494"/>
      <c r="BN7" s="495">
        <v>36184</v>
      </c>
      <c r="BO7" s="496"/>
      <c r="BP7" s="496"/>
      <c r="BQ7" s="496"/>
      <c r="BR7" s="496"/>
      <c r="BS7" s="496"/>
      <c r="BT7" s="496"/>
      <c r="BU7" s="497"/>
      <c r="BV7" s="495">
        <v>129685</v>
      </c>
      <c r="BW7" s="496"/>
      <c r="BX7" s="496"/>
      <c r="BY7" s="496"/>
      <c r="BZ7" s="496"/>
      <c r="CA7" s="496"/>
      <c r="CB7" s="496"/>
      <c r="CC7" s="497"/>
      <c r="CD7" s="506" t="s">
        <v>174</v>
      </c>
      <c r="CE7" s="507"/>
      <c r="CF7" s="507"/>
      <c r="CG7" s="507"/>
      <c r="CH7" s="507"/>
      <c r="CI7" s="507"/>
      <c r="CJ7" s="507"/>
      <c r="CK7" s="507"/>
      <c r="CL7" s="507"/>
      <c r="CM7" s="507"/>
      <c r="CN7" s="507"/>
      <c r="CO7" s="507"/>
      <c r="CP7" s="507"/>
      <c r="CQ7" s="507"/>
      <c r="CR7" s="507"/>
      <c r="CS7" s="508"/>
      <c r="CT7" s="495">
        <v>9571500</v>
      </c>
      <c r="CU7" s="496"/>
      <c r="CV7" s="496"/>
      <c r="CW7" s="496"/>
      <c r="CX7" s="496"/>
      <c r="CY7" s="496"/>
      <c r="CZ7" s="496"/>
      <c r="DA7" s="497"/>
      <c r="DB7" s="495">
        <v>9259526</v>
      </c>
      <c r="DC7" s="496"/>
      <c r="DD7" s="496"/>
      <c r="DE7" s="496"/>
      <c r="DF7" s="496"/>
      <c r="DG7" s="496"/>
      <c r="DH7" s="496"/>
      <c r="DI7" s="497"/>
    </row>
    <row r="8" spans="1:119" ht="18.75" customHeight="1" x14ac:dyDescent="0.2">
      <c r="A8" s="2"/>
      <c r="B8" s="430"/>
      <c r="C8" s="431"/>
      <c r="D8" s="431"/>
      <c r="E8" s="432"/>
      <c r="F8" s="432"/>
      <c r="G8" s="432"/>
      <c r="H8" s="432"/>
      <c r="I8" s="432"/>
      <c r="J8" s="432"/>
      <c r="K8" s="432"/>
      <c r="L8" s="432"/>
      <c r="M8" s="432"/>
      <c r="N8" s="432"/>
      <c r="O8" s="432"/>
      <c r="P8" s="432"/>
      <c r="Q8" s="432"/>
      <c r="R8" s="434"/>
      <c r="S8" s="434"/>
      <c r="T8" s="434"/>
      <c r="U8" s="434"/>
      <c r="V8" s="435"/>
      <c r="W8" s="375"/>
      <c r="X8" s="376"/>
      <c r="Y8" s="376"/>
      <c r="Z8" s="376"/>
      <c r="AA8" s="376"/>
      <c r="AB8" s="431"/>
      <c r="AC8" s="443"/>
      <c r="AD8" s="444"/>
      <c r="AE8" s="444"/>
      <c r="AF8" s="444"/>
      <c r="AG8" s="444"/>
      <c r="AH8" s="444"/>
      <c r="AI8" s="444"/>
      <c r="AJ8" s="444"/>
      <c r="AK8" s="444"/>
      <c r="AL8" s="445"/>
      <c r="AM8" s="525" t="s">
        <v>175</v>
      </c>
      <c r="AN8" s="486"/>
      <c r="AO8" s="486"/>
      <c r="AP8" s="486"/>
      <c r="AQ8" s="486"/>
      <c r="AR8" s="486"/>
      <c r="AS8" s="486"/>
      <c r="AT8" s="487"/>
      <c r="AU8" s="526" t="s">
        <v>60</v>
      </c>
      <c r="AV8" s="527"/>
      <c r="AW8" s="527"/>
      <c r="AX8" s="527"/>
      <c r="AY8" s="492" t="s">
        <v>179</v>
      </c>
      <c r="AZ8" s="493"/>
      <c r="BA8" s="493"/>
      <c r="BB8" s="493"/>
      <c r="BC8" s="493"/>
      <c r="BD8" s="493"/>
      <c r="BE8" s="493"/>
      <c r="BF8" s="493"/>
      <c r="BG8" s="493"/>
      <c r="BH8" s="493"/>
      <c r="BI8" s="493"/>
      <c r="BJ8" s="493"/>
      <c r="BK8" s="493"/>
      <c r="BL8" s="493"/>
      <c r="BM8" s="494"/>
      <c r="BN8" s="495">
        <v>1097792</v>
      </c>
      <c r="BO8" s="496"/>
      <c r="BP8" s="496"/>
      <c r="BQ8" s="496"/>
      <c r="BR8" s="496"/>
      <c r="BS8" s="496"/>
      <c r="BT8" s="496"/>
      <c r="BU8" s="497"/>
      <c r="BV8" s="495">
        <v>1103256</v>
      </c>
      <c r="BW8" s="496"/>
      <c r="BX8" s="496"/>
      <c r="BY8" s="496"/>
      <c r="BZ8" s="496"/>
      <c r="CA8" s="496"/>
      <c r="CB8" s="496"/>
      <c r="CC8" s="497"/>
      <c r="CD8" s="506" t="s">
        <v>180</v>
      </c>
      <c r="CE8" s="507"/>
      <c r="CF8" s="507"/>
      <c r="CG8" s="507"/>
      <c r="CH8" s="507"/>
      <c r="CI8" s="507"/>
      <c r="CJ8" s="507"/>
      <c r="CK8" s="507"/>
      <c r="CL8" s="507"/>
      <c r="CM8" s="507"/>
      <c r="CN8" s="507"/>
      <c r="CO8" s="507"/>
      <c r="CP8" s="507"/>
      <c r="CQ8" s="507"/>
      <c r="CR8" s="507"/>
      <c r="CS8" s="508"/>
      <c r="CT8" s="559">
        <v>0.45</v>
      </c>
      <c r="CU8" s="560"/>
      <c r="CV8" s="560"/>
      <c r="CW8" s="560"/>
      <c r="CX8" s="560"/>
      <c r="CY8" s="560"/>
      <c r="CZ8" s="560"/>
      <c r="DA8" s="561"/>
      <c r="DB8" s="559">
        <v>0.44</v>
      </c>
      <c r="DC8" s="560"/>
      <c r="DD8" s="560"/>
      <c r="DE8" s="560"/>
      <c r="DF8" s="560"/>
      <c r="DG8" s="560"/>
      <c r="DH8" s="560"/>
      <c r="DI8" s="561"/>
    </row>
    <row r="9" spans="1:119" ht="18.75" customHeight="1" x14ac:dyDescent="0.2">
      <c r="A9" s="2"/>
      <c r="B9" s="446" t="s">
        <v>19</v>
      </c>
      <c r="C9" s="447"/>
      <c r="D9" s="447"/>
      <c r="E9" s="447"/>
      <c r="F9" s="447"/>
      <c r="G9" s="447"/>
      <c r="H9" s="447"/>
      <c r="I9" s="447"/>
      <c r="J9" s="447"/>
      <c r="K9" s="448"/>
      <c r="L9" s="577" t="s">
        <v>12</v>
      </c>
      <c r="M9" s="578"/>
      <c r="N9" s="578"/>
      <c r="O9" s="578"/>
      <c r="P9" s="578"/>
      <c r="Q9" s="579"/>
      <c r="R9" s="580">
        <v>32772</v>
      </c>
      <c r="S9" s="581"/>
      <c r="T9" s="581"/>
      <c r="U9" s="581"/>
      <c r="V9" s="582"/>
      <c r="W9" s="373" t="s">
        <v>182</v>
      </c>
      <c r="X9" s="374"/>
      <c r="Y9" s="374"/>
      <c r="Z9" s="374"/>
      <c r="AA9" s="374"/>
      <c r="AB9" s="374"/>
      <c r="AC9" s="374"/>
      <c r="AD9" s="374"/>
      <c r="AE9" s="374"/>
      <c r="AF9" s="374"/>
      <c r="AG9" s="374"/>
      <c r="AH9" s="374"/>
      <c r="AI9" s="374"/>
      <c r="AJ9" s="374"/>
      <c r="AK9" s="374"/>
      <c r="AL9" s="425"/>
      <c r="AM9" s="525" t="s">
        <v>183</v>
      </c>
      <c r="AN9" s="486"/>
      <c r="AO9" s="486"/>
      <c r="AP9" s="486"/>
      <c r="AQ9" s="486"/>
      <c r="AR9" s="486"/>
      <c r="AS9" s="486"/>
      <c r="AT9" s="487"/>
      <c r="AU9" s="526" t="s">
        <v>60</v>
      </c>
      <c r="AV9" s="527"/>
      <c r="AW9" s="527"/>
      <c r="AX9" s="527"/>
      <c r="AY9" s="492" t="s">
        <v>61</v>
      </c>
      <c r="AZ9" s="493"/>
      <c r="BA9" s="493"/>
      <c r="BB9" s="493"/>
      <c r="BC9" s="493"/>
      <c r="BD9" s="493"/>
      <c r="BE9" s="493"/>
      <c r="BF9" s="493"/>
      <c r="BG9" s="493"/>
      <c r="BH9" s="493"/>
      <c r="BI9" s="493"/>
      <c r="BJ9" s="493"/>
      <c r="BK9" s="493"/>
      <c r="BL9" s="493"/>
      <c r="BM9" s="494"/>
      <c r="BN9" s="495">
        <v>-5464</v>
      </c>
      <c r="BO9" s="496"/>
      <c r="BP9" s="496"/>
      <c r="BQ9" s="496"/>
      <c r="BR9" s="496"/>
      <c r="BS9" s="496"/>
      <c r="BT9" s="496"/>
      <c r="BU9" s="497"/>
      <c r="BV9" s="495">
        <v>-58903</v>
      </c>
      <c r="BW9" s="496"/>
      <c r="BX9" s="496"/>
      <c r="BY9" s="496"/>
      <c r="BZ9" s="496"/>
      <c r="CA9" s="496"/>
      <c r="CB9" s="496"/>
      <c r="CC9" s="497"/>
      <c r="CD9" s="506" t="s">
        <v>65</v>
      </c>
      <c r="CE9" s="507"/>
      <c r="CF9" s="507"/>
      <c r="CG9" s="507"/>
      <c r="CH9" s="507"/>
      <c r="CI9" s="507"/>
      <c r="CJ9" s="507"/>
      <c r="CK9" s="507"/>
      <c r="CL9" s="507"/>
      <c r="CM9" s="507"/>
      <c r="CN9" s="507"/>
      <c r="CO9" s="507"/>
      <c r="CP9" s="507"/>
      <c r="CQ9" s="507"/>
      <c r="CR9" s="507"/>
      <c r="CS9" s="508"/>
      <c r="CT9" s="361">
        <v>11.7</v>
      </c>
      <c r="CU9" s="362"/>
      <c r="CV9" s="362"/>
      <c r="CW9" s="362"/>
      <c r="CX9" s="362"/>
      <c r="CY9" s="362"/>
      <c r="CZ9" s="362"/>
      <c r="DA9" s="363"/>
      <c r="DB9" s="361">
        <v>11.6</v>
      </c>
      <c r="DC9" s="362"/>
      <c r="DD9" s="362"/>
      <c r="DE9" s="362"/>
      <c r="DF9" s="362"/>
      <c r="DG9" s="362"/>
      <c r="DH9" s="362"/>
      <c r="DI9" s="363"/>
    </row>
    <row r="10" spans="1:119" ht="18.75" customHeight="1" x14ac:dyDescent="0.2">
      <c r="A10" s="2"/>
      <c r="B10" s="446"/>
      <c r="C10" s="447"/>
      <c r="D10" s="447"/>
      <c r="E10" s="447"/>
      <c r="F10" s="447"/>
      <c r="G10" s="447"/>
      <c r="H10" s="447"/>
      <c r="I10" s="447"/>
      <c r="J10" s="447"/>
      <c r="K10" s="448"/>
      <c r="L10" s="485" t="s">
        <v>186</v>
      </c>
      <c r="M10" s="486"/>
      <c r="N10" s="486"/>
      <c r="O10" s="486"/>
      <c r="P10" s="486"/>
      <c r="Q10" s="487"/>
      <c r="R10" s="488">
        <v>34235</v>
      </c>
      <c r="S10" s="489"/>
      <c r="T10" s="489"/>
      <c r="U10" s="489"/>
      <c r="V10" s="491"/>
      <c r="W10" s="422"/>
      <c r="X10" s="423"/>
      <c r="Y10" s="423"/>
      <c r="Z10" s="423"/>
      <c r="AA10" s="423"/>
      <c r="AB10" s="423"/>
      <c r="AC10" s="423"/>
      <c r="AD10" s="423"/>
      <c r="AE10" s="423"/>
      <c r="AF10" s="423"/>
      <c r="AG10" s="423"/>
      <c r="AH10" s="423"/>
      <c r="AI10" s="423"/>
      <c r="AJ10" s="423"/>
      <c r="AK10" s="423"/>
      <c r="AL10" s="426"/>
      <c r="AM10" s="525" t="s">
        <v>187</v>
      </c>
      <c r="AN10" s="486"/>
      <c r="AO10" s="486"/>
      <c r="AP10" s="486"/>
      <c r="AQ10" s="486"/>
      <c r="AR10" s="486"/>
      <c r="AS10" s="486"/>
      <c r="AT10" s="487"/>
      <c r="AU10" s="526" t="s">
        <v>190</v>
      </c>
      <c r="AV10" s="527"/>
      <c r="AW10" s="527"/>
      <c r="AX10" s="527"/>
      <c r="AY10" s="492" t="s">
        <v>191</v>
      </c>
      <c r="AZ10" s="493"/>
      <c r="BA10" s="493"/>
      <c r="BB10" s="493"/>
      <c r="BC10" s="493"/>
      <c r="BD10" s="493"/>
      <c r="BE10" s="493"/>
      <c r="BF10" s="493"/>
      <c r="BG10" s="493"/>
      <c r="BH10" s="493"/>
      <c r="BI10" s="493"/>
      <c r="BJ10" s="493"/>
      <c r="BK10" s="493"/>
      <c r="BL10" s="493"/>
      <c r="BM10" s="494"/>
      <c r="BN10" s="495">
        <v>115535</v>
      </c>
      <c r="BO10" s="496"/>
      <c r="BP10" s="496"/>
      <c r="BQ10" s="496"/>
      <c r="BR10" s="496"/>
      <c r="BS10" s="496"/>
      <c r="BT10" s="496"/>
      <c r="BU10" s="497"/>
      <c r="BV10" s="495">
        <v>117610</v>
      </c>
      <c r="BW10" s="496"/>
      <c r="BX10" s="496"/>
      <c r="BY10" s="496"/>
      <c r="BZ10" s="496"/>
      <c r="CA10" s="496"/>
      <c r="CB10" s="496"/>
      <c r="CC10" s="497"/>
      <c r="CD10" s="25" t="s">
        <v>192</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446"/>
      <c r="C11" s="447"/>
      <c r="D11" s="447"/>
      <c r="E11" s="447"/>
      <c r="F11" s="447"/>
      <c r="G11" s="447"/>
      <c r="H11" s="447"/>
      <c r="I11" s="447"/>
      <c r="J11" s="447"/>
      <c r="K11" s="448"/>
      <c r="L11" s="459" t="s">
        <v>195</v>
      </c>
      <c r="M11" s="460"/>
      <c r="N11" s="460"/>
      <c r="O11" s="460"/>
      <c r="P11" s="460"/>
      <c r="Q11" s="461"/>
      <c r="R11" s="574" t="s">
        <v>196</v>
      </c>
      <c r="S11" s="575"/>
      <c r="T11" s="575"/>
      <c r="U11" s="575"/>
      <c r="V11" s="576"/>
      <c r="W11" s="422"/>
      <c r="X11" s="423"/>
      <c r="Y11" s="423"/>
      <c r="Z11" s="423"/>
      <c r="AA11" s="423"/>
      <c r="AB11" s="423"/>
      <c r="AC11" s="423"/>
      <c r="AD11" s="423"/>
      <c r="AE11" s="423"/>
      <c r="AF11" s="423"/>
      <c r="AG11" s="423"/>
      <c r="AH11" s="423"/>
      <c r="AI11" s="423"/>
      <c r="AJ11" s="423"/>
      <c r="AK11" s="423"/>
      <c r="AL11" s="426"/>
      <c r="AM11" s="525" t="s">
        <v>197</v>
      </c>
      <c r="AN11" s="486"/>
      <c r="AO11" s="486"/>
      <c r="AP11" s="486"/>
      <c r="AQ11" s="486"/>
      <c r="AR11" s="486"/>
      <c r="AS11" s="486"/>
      <c r="AT11" s="487"/>
      <c r="AU11" s="526" t="s">
        <v>60</v>
      </c>
      <c r="AV11" s="527"/>
      <c r="AW11" s="527"/>
      <c r="AX11" s="527"/>
      <c r="AY11" s="492" t="s">
        <v>198</v>
      </c>
      <c r="AZ11" s="493"/>
      <c r="BA11" s="493"/>
      <c r="BB11" s="493"/>
      <c r="BC11" s="493"/>
      <c r="BD11" s="493"/>
      <c r="BE11" s="493"/>
      <c r="BF11" s="493"/>
      <c r="BG11" s="493"/>
      <c r="BH11" s="493"/>
      <c r="BI11" s="493"/>
      <c r="BJ11" s="493"/>
      <c r="BK11" s="493"/>
      <c r="BL11" s="493"/>
      <c r="BM11" s="494"/>
      <c r="BN11" s="495">
        <v>0</v>
      </c>
      <c r="BO11" s="496"/>
      <c r="BP11" s="496"/>
      <c r="BQ11" s="496"/>
      <c r="BR11" s="496"/>
      <c r="BS11" s="496"/>
      <c r="BT11" s="496"/>
      <c r="BU11" s="497"/>
      <c r="BV11" s="495">
        <v>0</v>
      </c>
      <c r="BW11" s="496"/>
      <c r="BX11" s="496"/>
      <c r="BY11" s="496"/>
      <c r="BZ11" s="496"/>
      <c r="CA11" s="496"/>
      <c r="CB11" s="496"/>
      <c r="CC11" s="497"/>
      <c r="CD11" s="506" t="s">
        <v>201</v>
      </c>
      <c r="CE11" s="507"/>
      <c r="CF11" s="507"/>
      <c r="CG11" s="507"/>
      <c r="CH11" s="507"/>
      <c r="CI11" s="507"/>
      <c r="CJ11" s="507"/>
      <c r="CK11" s="507"/>
      <c r="CL11" s="507"/>
      <c r="CM11" s="507"/>
      <c r="CN11" s="507"/>
      <c r="CO11" s="507"/>
      <c r="CP11" s="507"/>
      <c r="CQ11" s="507"/>
      <c r="CR11" s="507"/>
      <c r="CS11" s="508"/>
      <c r="CT11" s="559" t="s">
        <v>202</v>
      </c>
      <c r="CU11" s="560"/>
      <c r="CV11" s="560"/>
      <c r="CW11" s="560"/>
      <c r="CX11" s="560"/>
      <c r="CY11" s="560"/>
      <c r="CZ11" s="560"/>
      <c r="DA11" s="561"/>
      <c r="DB11" s="559" t="s">
        <v>202</v>
      </c>
      <c r="DC11" s="560"/>
      <c r="DD11" s="560"/>
      <c r="DE11" s="560"/>
      <c r="DF11" s="560"/>
      <c r="DG11" s="560"/>
      <c r="DH11" s="560"/>
      <c r="DI11" s="561"/>
    </row>
    <row r="12" spans="1:119" ht="18.75" customHeight="1" x14ac:dyDescent="0.2">
      <c r="A12" s="2"/>
      <c r="B12" s="449" t="s">
        <v>204</v>
      </c>
      <c r="C12" s="450"/>
      <c r="D12" s="450"/>
      <c r="E12" s="450"/>
      <c r="F12" s="450"/>
      <c r="G12" s="450"/>
      <c r="H12" s="450"/>
      <c r="I12" s="450"/>
      <c r="J12" s="450"/>
      <c r="K12" s="451"/>
      <c r="L12" s="562" t="s">
        <v>205</v>
      </c>
      <c r="M12" s="563"/>
      <c r="N12" s="563"/>
      <c r="O12" s="563"/>
      <c r="P12" s="563"/>
      <c r="Q12" s="564"/>
      <c r="R12" s="565">
        <v>33965</v>
      </c>
      <c r="S12" s="566"/>
      <c r="T12" s="566"/>
      <c r="U12" s="566"/>
      <c r="V12" s="567"/>
      <c r="W12" s="568" t="s">
        <v>5</v>
      </c>
      <c r="X12" s="527"/>
      <c r="Y12" s="527"/>
      <c r="Z12" s="527"/>
      <c r="AA12" s="527"/>
      <c r="AB12" s="569"/>
      <c r="AC12" s="570" t="s">
        <v>207</v>
      </c>
      <c r="AD12" s="571"/>
      <c r="AE12" s="571"/>
      <c r="AF12" s="571"/>
      <c r="AG12" s="572"/>
      <c r="AH12" s="570" t="s">
        <v>209</v>
      </c>
      <c r="AI12" s="571"/>
      <c r="AJ12" s="571"/>
      <c r="AK12" s="571"/>
      <c r="AL12" s="573"/>
      <c r="AM12" s="525" t="s">
        <v>211</v>
      </c>
      <c r="AN12" s="486"/>
      <c r="AO12" s="486"/>
      <c r="AP12" s="486"/>
      <c r="AQ12" s="486"/>
      <c r="AR12" s="486"/>
      <c r="AS12" s="486"/>
      <c r="AT12" s="487"/>
      <c r="AU12" s="526" t="s">
        <v>60</v>
      </c>
      <c r="AV12" s="527"/>
      <c r="AW12" s="527"/>
      <c r="AX12" s="527"/>
      <c r="AY12" s="492" t="s">
        <v>213</v>
      </c>
      <c r="AZ12" s="493"/>
      <c r="BA12" s="493"/>
      <c r="BB12" s="493"/>
      <c r="BC12" s="493"/>
      <c r="BD12" s="493"/>
      <c r="BE12" s="493"/>
      <c r="BF12" s="493"/>
      <c r="BG12" s="493"/>
      <c r="BH12" s="493"/>
      <c r="BI12" s="493"/>
      <c r="BJ12" s="493"/>
      <c r="BK12" s="493"/>
      <c r="BL12" s="493"/>
      <c r="BM12" s="494"/>
      <c r="BN12" s="495">
        <v>818901</v>
      </c>
      <c r="BO12" s="496"/>
      <c r="BP12" s="496"/>
      <c r="BQ12" s="496"/>
      <c r="BR12" s="496"/>
      <c r="BS12" s="496"/>
      <c r="BT12" s="496"/>
      <c r="BU12" s="497"/>
      <c r="BV12" s="495">
        <v>1008639</v>
      </c>
      <c r="BW12" s="496"/>
      <c r="BX12" s="496"/>
      <c r="BY12" s="496"/>
      <c r="BZ12" s="496"/>
      <c r="CA12" s="496"/>
      <c r="CB12" s="496"/>
      <c r="CC12" s="497"/>
      <c r="CD12" s="506" t="s">
        <v>216</v>
      </c>
      <c r="CE12" s="507"/>
      <c r="CF12" s="507"/>
      <c r="CG12" s="507"/>
      <c r="CH12" s="507"/>
      <c r="CI12" s="507"/>
      <c r="CJ12" s="507"/>
      <c r="CK12" s="507"/>
      <c r="CL12" s="507"/>
      <c r="CM12" s="507"/>
      <c r="CN12" s="507"/>
      <c r="CO12" s="507"/>
      <c r="CP12" s="507"/>
      <c r="CQ12" s="507"/>
      <c r="CR12" s="507"/>
      <c r="CS12" s="508"/>
      <c r="CT12" s="559" t="s">
        <v>202</v>
      </c>
      <c r="CU12" s="560"/>
      <c r="CV12" s="560"/>
      <c r="CW12" s="560"/>
      <c r="CX12" s="560"/>
      <c r="CY12" s="560"/>
      <c r="CZ12" s="560"/>
      <c r="DA12" s="561"/>
      <c r="DB12" s="559" t="s">
        <v>202</v>
      </c>
      <c r="DC12" s="560"/>
      <c r="DD12" s="560"/>
      <c r="DE12" s="560"/>
      <c r="DF12" s="560"/>
      <c r="DG12" s="560"/>
      <c r="DH12" s="560"/>
      <c r="DI12" s="561"/>
    </row>
    <row r="13" spans="1:119" ht="18.75" customHeight="1" x14ac:dyDescent="0.2">
      <c r="A13" s="2"/>
      <c r="B13" s="452"/>
      <c r="C13" s="453"/>
      <c r="D13" s="453"/>
      <c r="E13" s="453"/>
      <c r="F13" s="453"/>
      <c r="G13" s="453"/>
      <c r="H13" s="453"/>
      <c r="I13" s="453"/>
      <c r="J13" s="453"/>
      <c r="K13" s="454"/>
      <c r="L13" s="16"/>
      <c r="M13" s="548" t="s">
        <v>218</v>
      </c>
      <c r="N13" s="549"/>
      <c r="O13" s="549"/>
      <c r="P13" s="549"/>
      <c r="Q13" s="550"/>
      <c r="R13" s="551">
        <v>33640</v>
      </c>
      <c r="S13" s="552"/>
      <c r="T13" s="552"/>
      <c r="U13" s="552"/>
      <c r="V13" s="553"/>
      <c r="W13" s="436" t="s">
        <v>148</v>
      </c>
      <c r="X13" s="378"/>
      <c r="Y13" s="378"/>
      <c r="Z13" s="378"/>
      <c r="AA13" s="378"/>
      <c r="AB13" s="379"/>
      <c r="AC13" s="488">
        <v>652</v>
      </c>
      <c r="AD13" s="489"/>
      <c r="AE13" s="489"/>
      <c r="AF13" s="489"/>
      <c r="AG13" s="490"/>
      <c r="AH13" s="488">
        <v>701</v>
      </c>
      <c r="AI13" s="489"/>
      <c r="AJ13" s="489"/>
      <c r="AK13" s="489"/>
      <c r="AL13" s="491"/>
      <c r="AM13" s="525" t="s">
        <v>220</v>
      </c>
      <c r="AN13" s="486"/>
      <c r="AO13" s="486"/>
      <c r="AP13" s="486"/>
      <c r="AQ13" s="486"/>
      <c r="AR13" s="486"/>
      <c r="AS13" s="486"/>
      <c r="AT13" s="487"/>
      <c r="AU13" s="526" t="s">
        <v>60</v>
      </c>
      <c r="AV13" s="527"/>
      <c r="AW13" s="527"/>
      <c r="AX13" s="527"/>
      <c r="AY13" s="492" t="s">
        <v>222</v>
      </c>
      <c r="AZ13" s="493"/>
      <c r="BA13" s="493"/>
      <c r="BB13" s="493"/>
      <c r="BC13" s="493"/>
      <c r="BD13" s="493"/>
      <c r="BE13" s="493"/>
      <c r="BF13" s="493"/>
      <c r="BG13" s="493"/>
      <c r="BH13" s="493"/>
      <c r="BI13" s="493"/>
      <c r="BJ13" s="493"/>
      <c r="BK13" s="493"/>
      <c r="BL13" s="493"/>
      <c r="BM13" s="494"/>
      <c r="BN13" s="495">
        <v>-708830</v>
      </c>
      <c r="BO13" s="496"/>
      <c r="BP13" s="496"/>
      <c r="BQ13" s="496"/>
      <c r="BR13" s="496"/>
      <c r="BS13" s="496"/>
      <c r="BT13" s="496"/>
      <c r="BU13" s="497"/>
      <c r="BV13" s="495">
        <v>-949932</v>
      </c>
      <c r="BW13" s="496"/>
      <c r="BX13" s="496"/>
      <c r="BY13" s="496"/>
      <c r="BZ13" s="496"/>
      <c r="CA13" s="496"/>
      <c r="CB13" s="496"/>
      <c r="CC13" s="497"/>
      <c r="CD13" s="506" t="s">
        <v>223</v>
      </c>
      <c r="CE13" s="507"/>
      <c r="CF13" s="507"/>
      <c r="CG13" s="507"/>
      <c r="CH13" s="507"/>
      <c r="CI13" s="507"/>
      <c r="CJ13" s="507"/>
      <c r="CK13" s="507"/>
      <c r="CL13" s="507"/>
      <c r="CM13" s="507"/>
      <c r="CN13" s="507"/>
      <c r="CO13" s="507"/>
      <c r="CP13" s="507"/>
      <c r="CQ13" s="507"/>
      <c r="CR13" s="507"/>
      <c r="CS13" s="508"/>
      <c r="CT13" s="361">
        <v>10.1</v>
      </c>
      <c r="CU13" s="362"/>
      <c r="CV13" s="362"/>
      <c r="CW13" s="362"/>
      <c r="CX13" s="362"/>
      <c r="CY13" s="362"/>
      <c r="CZ13" s="362"/>
      <c r="DA13" s="363"/>
      <c r="DB13" s="361">
        <v>10.9</v>
      </c>
      <c r="DC13" s="362"/>
      <c r="DD13" s="362"/>
      <c r="DE13" s="362"/>
      <c r="DF13" s="362"/>
      <c r="DG13" s="362"/>
      <c r="DH13" s="362"/>
      <c r="DI13" s="363"/>
    </row>
    <row r="14" spans="1:119" ht="18.75" customHeight="1" x14ac:dyDescent="0.2">
      <c r="A14" s="2"/>
      <c r="B14" s="452"/>
      <c r="C14" s="453"/>
      <c r="D14" s="453"/>
      <c r="E14" s="453"/>
      <c r="F14" s="453"/>
      <c r="G14" s="453"/>
      <c r="H14" s="453"/>
      <c r="I14" s="453"/>
      <c r="J14" s="453"/>
      <c r="K14" s="454"/>
      <c r="L14" s="538" t="s">
        <v>224</v>
      </c>
      <c r="M14" s="557"/>
      <c r="N14" s="557"/>
      <c r="O14" s="557"/>
      <c r="P14" s="557"/>
      <c r="Q14" s="558"/>
      <c r="R14" s="551">
        <v>34182</v>
      </c>
      <c r="S14" s="552"/>
      <c r="T14" s="552"/>
      <c r="U14" s="552"/>
      <c r="V14" s="553"/>
      <c r="W14" s="424"/>
      <c r="X14" s="381"/>
      <c r="Y14" s="381"/>
      <c r="Z14" s="381"/>
      <c r="AA14" s="381"/>
      <c r="AB14" s="382"/>
      <c r="AC14" s="541">
        <v>4.4000000000000004</v>
      </c>
      <c r="AD14" s="542"/>
      <c r="AE14" s="542"/>
      <c r="AF14" s="542"/>
      <c r="AG14" s="543"/>
      <c r="AH14" s="541">
        <v>4.5999999999999996</v>
      </c>
      <c r="AI14" s="542"/>
      <c r="AJ14" s="542"/>
      <c r="AK14" s="542"/>
      <c r="AL14" s="544"/>
      <c r="AM14" s="525"/>
      <c r="AN14" s="486"/>
      <c r="AO14" s="486"/>
      <c r="AP14" s="486"/>
      <c r="AQ14" s="486"/>
      <c r="AR14" s="486"/>
      <c r="AS14" s="486"/>
      <c r="AT14" s="487"/>
      <c r="AU14" s="526"/>
      <c r="AV14" s="527"/>
      <c r="AW14" s="527"/>
      <c r="AX14" s="527"/>
      <c r="AY14" s="492"/>
      <c r="AZ14" s="493"/>
      <c r="BA14" s="493"/>
      <c r="BB14" s="493"/>
      <c r="BC14" s="493"/>
      <c r="BD14" s="493"/>
      <c r="BE14" s="493"/>
      <c r="BF14" s="493"/>
      <c r="BG14" s="493"/>
      <c r="BH14" s="493"/>
      <c r="BI14" s="493"/>
      <c r="BJ14" s="493"/>
      <c r="BK14" s="493"/>
      <c r="BL14" s="493"/>
      <c r="BM14" s="494"/>
      <c r="BN14" s="495"/>
      <c r="BO14" s="496"/>
      <c r="BP14" s="496"/>
      <c r="BQ14" s="496"/>
      <c r="BR14" s="496"/>
      <c r="BS14" s="496"/>
      <c r="BT14" s="496"/>
      <c r="BU14" s="497"/>
      <c r="BV14" s="495"/>
      <c r="BW14" s="496"/>
      <c r="BX14" s="496"/>
      <c r="BY14" s="496"/>
      <c r="BZ14" s="496"/>
      <c r="CA14" s="496"/>
      <c r="CB14" s="496"/>
      <c r="CC14" s="497"/>
      <c r="CD14" s="501" t="s">
        <v>227</v>
      </c>
      <c r="CE14" s="502"/>
      <c r="CF14" s="502"/>
      <c r="CG14" s="502"/>
      <c r="CH14" s="502"/>
      <c r="CI14" s="502"/>
      <c r="CJ14" s="502"/>
      <c r="CK14" s="502"/>
      <c r="CL14" s="502"/>
      <c r="CM14" s="502"/>
      <c r="CN14" s="502"/>
      <c r="CO14" s="502"/>
      <c r="CP14" s="502"/>
      <c r="CQ14" s="502"/>
      <c r="CR14" s="502"/>
      <c r="CS14" s="503"/>
      <c r="CT14" s="545" t="s">
        <v>202</v>
      </c>
      <c r="CU14" s="546"/>
      <c r="CV14" s="546"/>
      <c r="CW14" s="546"/>
      <c r="CX14" s="546"/>
      <c r="CY14" s="546"/>
      <c r="CZ14" s="546"/>
      <c r="DA14" s="547"/>
      <c r="DB14" s="545">
        <v>11.5</v>
      </c>
      <c r="DC14" s="546"/>
      <c r="DD14" s="546"/>
      <c r="DE14" s="546"/>
      <c r="DF14" s="546"/>
      <c r="DG14" s="546"/>
      <c r="DH14" s="546"/>
      <c r="DI14" s="547"/>
    </row>
    <row r="15" spans="1:119" ht="18.75" customHeight="1" x14ac:dyDescent="0.2">
      <c r="A15" s="2"/>
      <c r="B15" s="452"/>
      <c r="C15" s="453"/>
      <c r="D15" s="453"/>
      <c r="E15" s="453"/>
      <c r="F15" s="453"/>
      <c r="G15" s="453"/>
      <c r="H15" s="453"/>
      <c r="I15" s="453"/>
      <c r="J15" s="453"/>
      <c r="K15" s="454"/>
      <c r="L15" s="16"/>
      <c r="M15" s="548" t="s">
        <v>218</v>
      </c>
      <c r="N15" s="549"/>
      <c r="O15" s="549"/>
      <c r="P15" s="549"/>
      <c r="Q15" s="550"/>
      <c r="R15" s="551">
        <v>33906</v>
      </c>
      <c r="S15" s="552"/>
      <c r="T15" s="552"/>
      <c r="U15" s="552"/>
      <c r="V15" s="553"/>
      <c r="W15" s="436" t="s">
        <v>7</v>
      </c>
      <c r="X15" s="378"/>
      <c r="Y15" s="378"/>
      <c r="Z15" s="378"/>
      <c r="AA15" s="378"/>
      <c r="AB15" s="379"/>
      <c r="AC15" s="488">
        <v>4782</v>
      </c>
      <c r="AD15" s="489"/>
      <c r="AE15" s="489"/>
      <c r="AF15" s="489"/>
      <c r="AG15" s="490"/>
      <c r="AH15" s="488">
        <v>5049</v>
      </c>
      <c r="AI15" s="489"/>
      <c r="AJ15" s="489"/>
      <c r="AK15" s="489"/>
      <c r="AL15" s="491"/>
      <c r="AM15" s="525"/>
      <c r="AN15" s="486"/>
      <c r="AO15" s="486"/>
      <c r="AP15" s="486"/>
      <c r="AQ15" s="486"/>
      <c r="AR15" s="486"/>
      <c r="AS15" s="486"/>
      <c r="AT15" s="487"/>
      <c r="AU15" s="526"/>
      <c r="AV15" s="527"/>
      <c r="AW15" s="527"/>
      <c r="AX15" s="527"/>
      <c r="AY15" s="498" t="s">
        <v>229</v>
      </c>
      <c r="AZ15" s="499"/>
      <c r="BA15" s="499"/>
      <c r="BB15" s="499"/>
      <c r="BC15" s="499"/>
      <c r="BD15" s="499"/>
      <c r="BE15" s="499"/>
      <c r="BF15" s="499"/>
      <c r="BG15" s="499"/>
      <c r="BH15" s="499"/>
      <c r="BI15" s="499"/>
      <c r="BJ15" s="499"/>
      <c r="BK15" s="499"/>
      <c r="BL15" s="499"/>
      <c r="BM15" s="500"/>
      <c r="BN15" s="482">
        <v>3739748</v>
      </c>
      <c r="BO15" s="483"/>
      <c r="BP15" s="483"/>
      <c r="BQ15" s="483"/>
      <c r="BR15" s="483"/>
      <c r="BS15" s="483"/>
      <c r="BT15" s="483"/>
      <c r="BU15" s="484"/>
      <c r="BV15" s="482">
        <v>3451514</v>
      </c>
      <c r="BW15" s="483"/>
      <c r="BX15" s="483"/>
      <c r="BY15" s="483"/>
      <c r="BZ15" s="483"/>
      <c r="CA15" s="483"/>
      <c r="CB15" s="483"/>
      <c r="CC15" s="484"/>
      <c r="CD15" s="554" t="s">
        <v>217</v>
      </c>
      <c r="CE15" s="555"/>
      <c r="CF15" s="555"/>
      <c r="CG15" s="555"/>
      <c r="CH15" s="555"/>
      <c r="CI15" s="555"/>
      <c r="CJ15" s="555"/>
      <c r="CK15" s="555"/>
      <c r="CL15" s="555"/>
      <c r="CM15" s="555"/>
      <c r="CN15" s="555"/>
      <c r="CO15" s="555"/>
      <c r="CP15" s="555"/>
      <c r="CQ15" s="555"/>
      <c r="CR15" s="555"/>
      <c r="CS15" s="556"/>
      <c r="CT15" s="31"/>
      <c r="CU15" s="34"/>
      <c r="CV15" s="34"/>
      <c r="CW15" s="34"/>
      <c r="CX15" s="34"/>
      <c r="CY15" s="34"/>
      <c r="CZ15" s="34"/>
      <c r="DA15" s="37"/>
      <c r="DB15" s="31"/>
      <c r="DC15" s="34"/>
      <c r="DD15" s="34"/>
      <c r="DE15" s="34"/>
      <c r="DF15" s="34"/>
      <c r="DG15" s="34"/>
      <c r="DH15" s="34"/>
      <c r="DI15" s="37"/>
    </row>
    <row r="16" spans="1:119" ht="18.75" customHeight="1" x14ac:dyDescent="0.2">
      <c r="A16" s="2"/>
      <c r="B16" s="452"/>
      <c r="C16" s="453"/>
      <c r="D16" s="453"/>
      <c r="E16" s="453"/>
      <c r="F16" s="453"/>
      <c r="G16" s="453"/>
      <c r="H16" s="453"/>
      <c r="I16" s="453"/>
      <c r="J16" s="453"/>
      <c r="K16" s="454"/>
      <c r="L16" s="538" t="s">
        <v>48</v>
      </c>
      <c r="M16" s="539"/>
      <c r="N16" s="539"/>
      <c r="O16" s="539"/>
      <c r="P16" s="539"/>
      <c r="Q16" s="540"/>
      <c r="R16" s="535" t="s">
        <v>228</v>
      </c>
      <c r="S16" s="536"/>
      <c r="T16" s="536"/>
      <c r="U16" s="536"/>
      <c r="V16" s="537"/>
      <c r="W16" s="424"/>
      <c r="X16" s="381"/>
      <c r="Y16" s="381"/>
      <c r="Z16" s="381"/>
      <c r="AA16" s="381"/>
      <c r="AB16" s="382"/>
      <c r="AC16" s="541">
        <v>32.5</v>
      </c>
      <c r="AD16" s="542"/>
      <c r="AE16" s="542"/>
      <c r="AF16" s="542"/>
      <c r="AG16" s="543"/>
      <c r="AH16" s="541">
        <v>33.4</v>
      </c>
      <c r="AI16" s="542"/>
      <c r="AJ16" s="542"/>
      <c r="AK16" s="542"/>
      <c r="AL16" s="544"/>
      <c r="AM16" s="525"/>
      <c r="AN16" s="486"/>
      <c r="AO16" s="486"/>
      <c r="AP16" s="486"/>
      <c r="AQ16" s="486"/>
      <c r="AR16" s="486"/>
      <c r="AS16" s="486"/>
      <c r="AT16" s="487"/>
      <c r="AU16" s="526"/>
      <c r="AV16" s="527"/>
      <c r="AW16" s="527"/>
      <c r="AX16" s="527"/>
      <c r="AY16" s="492" t="s">
        <v>109</v>
      </c>
      <c r="AZ16" s="493"/>
      <c r="BA16" s="493"/>
      <c r="BB16" s="493"/>
      <c r="BC16" s="493"/>
      <c r="BD16" s="493"/>
      <c r="BE16" s="493"/>
      <c r="BF16" s="493"/>
      <c r="BG16" s="493"/>
      <c r="BH16" s="493"/>
      <c r="BI16" s="493"/>
      <c r="BJ16" s="493"/>
      <c r="BK16" s="493"/>
      <c r="BL16" s="493"/>
      <c r="BM16" s="494"/>
      <c r="BN16" s="495">
        <v>8208963</v>
      </c>
      <c r="BO16" s="496"/>
      <c r="BP16" s="496"/>
      <c r="BQ16" s="496"/>
      <c r="BR16" s="496"/>
      <c r="BS16" s="496"/>
      <c r="BT16" s="496"/>
      <c r="BU16" s="497"/>
      <c r="BV16" s="495">
        <v>7827623</v>
      </c>
      <c r="BW16" s="496"/>
      <c r="BX16" s="496"/>
      <c r="BY16" s="496"/>
      <c r="BZ16" s="496"/>
      <c r="CA16" s="496"/>
      <c r="CB16" s="496"/>
      <c r="CC16" s="497"/>
      <c r="CD16" s="24"/>
      <c r="CE16" s="359"/>
      <c r="CF16" s="359"/>
      <c r="CG16" s="359"/>
      <c r="CH16" s="359"/>
      <c r="CI16" s="359"/>
      <c r="CJ16" s="359"/>
      <c r="CK16" s="359"/>
      <c r="CL16" s="359"/>
      <c r="CM16" s="359"/>
      <c r="CN16" s="359"/>
      <c r="CO16" s="359"/>
      <c r="CP16" s="359"/>
      <c r="CQ16" s="359"/>
      <c r="CR16" s="359"/>
      <c r="CS16" s="360"/>
      <c r="CT16" s="361"/>
      <c r="CU16" s="362"/>
      <c r="CV16" s="362"/>
      <c r="CW16" s="362"/>
      <c r="CX16" s="362"/>
      <c r="CY16" s="362"/>
      <c r="CZ16" s="362"/>
      <c r="DA16" s="363"/>
      <c r="DB16" s="361"/>
      <c r="DC16" s="362"/>
      <c r="DD16" s="362"/>
      <c r="DE16" s="362"/>
      <c r="DF16" s="362"/>
      <c r="DG16" s="362"/>
      <c r="DH16" s="362"/>
      <c r="DI16" s="363"/>
    </row>
    <row r="17" spans="1:113" ht="18.75" customHeight="1" x14ac:dyDescent="0.2">
      <c r="A17" s="2"/>
      <c r="B17" s="455"/>
      <c r="C17" s="456"/>
      <c r="D17" s="456"/>
      <c r="E17" s="456"/>
      <c r="F17" s="456"/>
      <c r="G17" s="456"/>
      <c r="H17" s="456"/>
      <c r="I17" s="456"/>
      <c r="J17" s="456"/>
      <c r="K17" s="457"/>
      <c r="L17" s="17"/>
      <c r="M17" s="532" t="s">
        <v>102</v>
      </c>
      <c r="N17" s="533"/>
      <c r="O17" s="533"/>
      <c r="P17" s="533"/>
      <c r="Q17" s="534"/>
      <c r="R17" s="535" t="s">
        <v>230</v>
      </c>
      <c r="S17" s="536"/>
      <c r="T17" s="536"/>
      <c r="U17" s="536"/>
      <c r="V17" s="537"/>
      <c r="W17" s="436" t="s">
        <v>96</v>
      </c>
      <c r="X17" s="378"/>
      <c r="Y17" s="378"/>
      <c r="Z17" s="378"/>
      <c r="AA17" s="378"/>
      <c r="AB17" s="379"/>
      <c r="AC17" s="488">
        <v>9286</v>
      </c>
      <c r="AD17" s="489"/>
      <c r="AE17" s="489"/>
      <c r="AF17" s="489"/>
      <c r="AG17" s="490"/>
      <c r="AH17" s="488">
        <v>9383</v>
      </c>
      <c r="AI17" s="489"/>
      <c r="AJ17" s="489"/>
      <c r="AK17" s="489"/>
      <c r="AL17" s="491"/>
      <c r="AM17" s="525"/>
      <c r="AN17" s="486"/>
      <c r="AO17" s="486"/>
      <c r="AP17" s="486"/>
      <c r="AQ17" s="486"/>
      <c r="AR17" s="486"/>
      <c r="AS17" s="486"/>
      <c r="AT17" s="487"/>
      <c r="AU17" s="526"/>
      <c r="AV17" s="527"/>
      <c r="AW17" s="527"/>
      <c r="AX17" s="527"/>
      <c r="AY17" s="492" t="s">
        <v>231</v>
      </c>
      <c r="AZ17" s="493"/>
      <c r="BA17" s="493"/>
      <c r="BB17" s="493"/>
      <c r="BC17" s="493"/>
      <c r="BD17" s="493"/>
      <c r="BE17" s="493"/>
      <c r="BF17" s="493"/>
      <c r="BG17" s="493"/>
      <c r="BH17" s="493"/>
      <c r="BI17" s="493"/>
      <c r="BJ17" s="493"/>
      <c r="BK17" s="493"/>
      <c r="BL17" s="493"/>
      <c r="BM17" s="494"/>
      <c r="BN17" s="495">
        <v>4690912</v>
      </c>
      <c r="BO17" s="496"/>
      <c r="BP17" s="496"/>
      <c r="BQ17" s="496"/>
      <c r="BR17" s="496"/>
      <c r="BS17" s="496"/>
      <c r="BT17" s="496"/>
      <c r="BU17" s="497"/>
      <c r="BV17" s="495">
        <v>4364982</v>
      </c>
      <c r="BW17" s="496"/>
      <c r="BX17" s="496"/>
      <c r="BY17" s="496"/>
      <c r="BZ17" s="496"/>
      <c r="CA17" s="496"/>
      <c r="CB17" s="496"/>
      <c r="CC17" s="497"/>
      <c r="CD17" s="24"/>
      <c r="CE17" s="359"/>
      <c r="CF17" s="359"/>
      <c r="CG17" s="359"/>
      <c r="CH17" s="359"/>
      <c r="CI17" s="359"/>
      <c r="CJ17" s="359"/>
      <c r="CK17" s="359"/>
      <c r="CL17" s="359"/>
      <c r="CM17" s="359"/>
      <c r="CN17" s="359"/>
      <c r="CO17" s="359"/>
      <c r="CP17" s="359"/>
      <c r="CQ17" s="359"/>
      <c r="CR17" s="359"/>
      <c r="CS17" s="360"/>
      <c r="CT17" s="361"/>
      <c r="CU17" s="362"/>
      <c r="CV17" s="362"/>
      <c r="CW17" s="362"/>
      <c r="CX17" s="362"/>
      <c r="CY17" s="362"/>
      <c r="CZ17" s="362"/>
      <c r="DA17" s="363"/>
      <c r="DB17" s="361"/>
      <c r="DC17" s="362"/>
      <c r="DD17" s="362"/>
      <c r="DE17" s="362"/>
      <c r="DF17" s="362"/>
      <c r="DG17" s="362"/>
      <c r="DH17" s="362"/>
      <c r="DI17" s="363"/>
    </row>
    <row r="18" spans="1:113" ht="18.75" customHeight="1" x14ac:dyDescent="0.2">
      <c r="A18" s="2"/>
      <c r="B18" s="512" t="s">
        <v>232</v>
      </c>
      <c r="C18" s="448"/>
      <c r="D18" s="448"/>
      <c r="E18" s="513"/>
      <c r="F18" s="513"/>
      <c r="G18" s="513"/>
      <c r="H18" s="513"/>
      <c r="I18" s="513"/>
      <c r="J18" s="513"/>
      <c r="K18" s="513"/>
      <c r="L18" s="528">
        <v>66.459999999999994</v>
      </c>
      <c r="M18" s="528"/>
      <c r="N18" s="528"/>
      <c r="O18" s="528"/>
      <c r="P18" s="528"/>
      <c r="Q18" s="528"/>
      <c r="R18" s="529"/>
      <c r="S18" s="529"/>
      <c r="T18" s="529"/>
      <c r="U18" s="529"/>
      <c r="V18" s="530"/>
      <c r="W18" s="375"/>
      <c r="X18" s="376"/>
      <c r="Y18" s="376"/>
      <c r="Z18" s="376"/>
      <c r="AA18" s="376"/>
      <c r="AB18" s="431"/>
      <c r="AC18" s="468">
        <v>63.1</v>
      </c>
      <c r="AD18" s="469"/>
      <c r="AE18" s="469"/>
      <c r="AF18" s="469"/>
      <c r="AG18" s="531"/>
      <c r="AH18" s="468">
        <v>62</v>
      </c>
      <c r="AI18" s="469"/>
      <c r="AJ18" s="469"/>
      <c r="AK18" s="469"/>
      <c r="AL18" s="470"/>
      <c r="AM18" s="525"/>
      <c r="AN18" s="486"/>
      <c r="AO18" s="486"/>
      <c r="AP18" s="486"/>
      <c r="AQ18" s="486"/>
      <c r="AR18" s="486"/>
      <c r="AS18" s="486"/>
      <c r="AT18" s="487"/>
      <c r="AU18" s="526"/>
      <c r="AV18" s="527"/>
      <c r="AW18" s="527"/>
      <c r="AX18" s="527"/>
      <c r="AY18" s="492" t="s">
        <v>234</v>
      </c>
      <c r="AZ18" s="493"/>
      <c r="BA18" s="493"/>
      <c r="BB18" s="493"/>
      <c r="BC18" s="493"/>
      <c r="BD18" s="493"/>
      <c r="BE18" s="493"/>
      <c r="BF18" s="493"/>
      <c r="BG18" s="493"/>
      <c r="BH18" s="493"/>
      <c r="BI18" s="493"/>
      <c r="BJ18" s="493"/>
      <c r="BK18" s="493"/>
      <c r="BL18" s="493"/>
      <c r="BM18" s="494"/>
      <c r="BN18" s="495">
        <v>8673375</v>
      </c>
      <c r="BO18" s="496"/>
      <c r="BP18" s="496"/>
      <c r="BQ18" s="496"/>
      <c r="BR18" s="496"/>
      <c r="BS18" s="496"/>
      <c r="BT18" s="496"/>
      <c r="BU18" s="497"/>
      <c r="BV18" s="495">
        <v>8993017</v>
      </c>
      <c r="BW18" s="496"/>
      <c r="BX18" s="496"/>
      <c r="BY18" s="496"/>
      <c r="BZ18" s="496"/>
      <c r="CA18" s="496"/>
      <c r="CB18" s="496"/>
      <c r="CC18" s="497"/>
      <c r="CD18" s="24"/>
      <c r="CE18" s="359"/>
      <c r="CF18" s="359"/>
      <c r="CG18" s="359"/>
      <c r="CH18" s="359"/>
      <c r="CI18" s="359"/>
      <c r="CJ18" s="359"/>
      <c r="CK18" s="359"/>
      <c r="CL18" s="359"/>
      <c r="CM18" s="359"/>
      <c r="CN18" s="359"/>
      <c r="CO18" s="359"/>
      <c r="CP18" s="359"/>
      <c r="CQ18" s="359"/>
      <c r="CR18" s="359"/>
      <c r="CS18" s="360"/>
      <c r="CT18" s="361"/>
      <c r="CU18" s="362"/>
      <c r="CV18" s="362"/>
      <c r="CW18" s="362"/>
      <c r="CX18" s="362"/>
      <c r="CY18" s="362"/>
      <c r="CZ18" s="362"/>
      <c r="DA18" s="363"/>
      <c r="DB18" s="361"/>
      <c r="DC18" s="362"/>
      <c r="DD18" s="362"/>
      <c r="DE18" s="362"/>
      <c r="DF18" s="362"/>
      <c r="DG18" s="362"/>
      <c r="DH18" s="362"/>
      <c r="DI18" s="363"/>
    </row>
    <row r="19" spans="1:113" ht="18.75" customHeight="1" x14ac:dyDescent="0.2">
      <c r="A19" s="2"/>
      <c r="B19" s="512" t="s">
        <v>69</v>
      </c>
      <c r="C19" s="448"/>
      <c r="D19" s="448"/>
      <c r="E19" s="513"/>
      <c r="F19" s="513"/>
      <c r="G19" s="513"/>
      <c r="H19" s="513"/>
      <c r="I19" s="513"/>
      <c r="J19" s="513"/>
      <c r="K19" s="513"/>
      <c r="L19" s="514">
        <v>493</v>
      </c>
      <c r="M19" s="514"/>
      <c r="N19" s="514"/>
      <c r="O19" s="514"/>
      <c r="P19" s="514"/>
      <c r="Q19" s="514"/>
      <c r="R19" s="515"/>
      <c r="S19" s="515"/>
      <c r="T19" s="515"/>
      <c r="U19" s="515"/>
      <c r="V19" s="516"/>
      <c r="W19" s="373"/>
      <c r="X19" s="374"/>
      <c r="Y19" s="374"/>
      <c r="Z19" s="374"/>
      <c r="AA19" s="374"/>
      <c r="AB19" s="374"/>
      <c r="AC19" s="523"/>
      <c r="AD19" s="523"/>
      <c r="AE19" s="523"/>
      <c r="AF19" s="523"/>
      <c r="AG19" s="523"/>
      <c r="AH19" s="523"/>
      <c r="AI19" s="523"/>
      <c r="AJ19" s="523"/>
      <c r="AK19" s="523"/>
      <c r="AL19" s="524"/>
      <c r="AM19" s="525"/>
      <c r="AN19" s="486"/>
      <c r="AO19" s="486"/>
      <c r="AP19" s="486"/>
      <c r="AQ19" s="486"/>
      <c r="AR19" s="486"/>
      <c r="AS19" s="486"/>
      <c r="AT19" s="487"/>
      <c r="AU19" s="526"/>
      <c r="AV19" s="527"/>
      <c r="AW19" s="527"/>
      <c r="AX19" s="527"/>
      <c r="AY19" s="492" t="s">
        <v>236</v>
      </c>
      <c r="AZ19" s="493"/>
      <c r="BA19" s="493"/>
      <c r="BB19" s="493"/>
      <c r="BC19" s="493"/>
      <c r="BD19" s="493"/>
      <c r="BE19" s="493"/>
      <c r="BF19" s="493"/>
      <c r="BG19" s="493"/>
      <c r="BH19" s="493"/>
      <c r="BI19" s="493"/>
      <c r="BJ19" s="493"/>
      <c r="BK19" s="493"/>
      <c r="BL19" s="493"/>
      <c r="BM19" s="494"/>
      <c r="BN19" s="495">
        <v>12155268</v>
      </c>
      <c r="BO19" s="496"/>
      <c r="BP19" s="496"/>
      <c r="BQ19" s="496"/>
      <c r="BR19" s="496"/>
      <c r="BS19" s="496"/>
      <c r="BT19" s="496"/>
      <c r="BU19" s="497"/>
      <c r="BV19" s="495">
        <v>11733037</v>
      </c>
      <c r="BW19" s="496"/>
      <c r="BX19" s="496"/>
      <c r="BY19" s="496"/>
      <c r="BZ19" s="496"/>
      <c r="CA19" s="496"/>
      <c r="CB19" s="496"/>
      <c r="CC19" s="497"/>
      <c r="CD19" s="24"/>
      <c r="CE19" s="359"/>
      <c r="CF19" s="359"/>
      <c r="CG19" s="359"/>
      <c r="CH19" s="359"/>
      <c r="CI19" s="359"/>
      <c r="CJ19" s="359"/>
      <c r="CK19" s="359"/>
      <c r="CL19" s="359"/>
      <c r="CM19" s="359"/>
      <c r="CN19" s="359"/>
      <c r="CO19" s="359"/>
      <c r="CP19" s="359"/>
      <c r="CQ19" s="359"/>
      <c r="CR19" s="359"/>
      <c r="CS19" s="360"/>
      <c r="CT19" s="361"/>
      <c r="CU19" s="362"/>
      <c r="CV19" s="362"/>
      <c r="CW19" s="362"/>
      <c r="CX19" s="362"/>
      <c r="CY19" s="362"/>
      <c r="CZ19" s="362"/>
      <c r="DA19" s="363"/>
      <c r="DB19" s="361"/>
      <c r="DC19" s="362"/>
      <c r="DD19" s="362"/>
      <c r="DE19" s="362"/>
      <c r="DF19" s="362"/>
      <c r="DG19" s="362"/>
      <c r="DH19" s="362"/>
      <c r="DI19" s="363"/>
    </row>
    <row r="20" spans="1:113" ht="18.75" customHeight="1" x14ac:dyDescent="0.2">
      <c r="A20" s="2"/>
      <c r="B20" s="512" t="s">
        <v>240</v>
      </c>
      <c r="C20" s="448"/>
      <c r="D20" s="448"/>
      <c r="E20" s="513"/>
      <c r="F20" s="513"/>
      <c r="G20" s="513"/>
      <c r="H20" s="513"/>
      <c r="I20" s="513"/>
      <c r="J20" s="513"/>
      <c r="K20" s="513"/>
      <c r="L20" s="514">
        <v>12615</v>
      </c>
      <c r="M20" s="514"/>
      <c r="N20" s="514"/>
      <c r="O20" s="514"/>
      <c r="P20" s="514"/>
      <c r="Q20" s="514"/>
      <c r="R20" s="515"/>
      <c r="S20" s="515"/>
      <c r="T20" s="515"/>
      <c r="U20" s="515"/>
      <c r="V20" s="516"/>
      <c r="W20" s="375"/>
      <c r="X20" s="376"/>
      <c r="Y20" s="376"/>
      <c r="Z20" s="376"/>
      <c r="AA20" s="376"/>
      <c r="AB20" s="376"/>
      <c r="AC20" s="517"/>
      <c r="AD20" s="517"/>
      <c r="AE20" s="517"/>
      <c r="AF20" s="517"/>
      <c r="AG20" s="517"/>
      <c r="AH20" s="517"/>
      <c r="AI20" s="517"/>
      <c r="AJ20" s="517"/>
      <c r="AK20" s="517"/>
      <c r="AL20" s="518"/>
      <c r="AM20" s="519"/>
      <c r="AN20" s="460"/>
      <c r="AO20" s="460"/>
      <c r="AP20" s="460"/>
      <c r="AQ20" s="460"/>
      <c r="AR20" s="460"/>
      <c r="AS20" s="460"/>
      <c r="AT20" s="461"/>
      <c r="AU20" s="520"/>
      <c r="AV20" s="521"/>
      <c r="AW20" s="521"/>
      <c r="AX20" s="522"/>
      <c r="AY20" s="492"/>
      <c r="AZ20" s="493"/>
      <c r="BA20" s="493"/>
      <c r="BB20" s="493"/>
      <c r="BC20" s="493"/>
      <c r="BD20" s="493"/>
      <c r="BE20" s="493"/>
      <c r="BF20" s="493"/>
      <c r="BG20" s="493"/>
      <c r="BH20" s="493"/>
      <c r="BI20" s="493"/>
      <c r="BJ20" s="493"/>
      <c r="BK20" s="493"/>
      <c r="BL20" s="493"/>
      <c r="BM20" s="494"/>
      <c r="BN20" s="495"/>
      <c r="BO20" s="496"/>
      <c r="BP20" s="496"/>
      <c r="BQ20" s="496"/>
      <c r="BR20" s="496"/>
      <c r="BS20" s="496"/>
      <c r="BT20" s="496"/>
      <c r="BU20" s="497"/>
      <c r="BV20" s="495"/>
      <c r="BW20" s="496"/>
      <c r="BX20" s="496"/>
      <c r="BY20" s="496"/>
      <c r="BZ20" s="496"/>
      <c r="CA20" s="496"/>
      <c r="CB20" s="496"/>
      <c r="CC20" s="497"/>
      <c r="CD20" s="24"/>
      <c r="CE20" s="359"/>
      <c r="CF20" s="359"/>
      <c r="CG20" s="359"/>
      <c r="CH20" s="359"/>
      <c r="CI20" s="359"/>
      <c r="CJ20" s="359"/>
      <c r="CK20" s="359"/>
      <c r="CL20" s="359"/>
      <c r="CM20" s="359"/>
      <c r="CN20" s="359"/>
      <c r="CO20" s="359"/>
      <c r="CP20" s="359"/>
      <c r="CQ20" s="359"/>
      <c r="CR20" s="359"/>
      <c r="CS20" s="360"/>
      <c r="CT20" s="361"/>
      <c r="CU20" s="362"/>
      <c r="CV20" s="362"/>
      <c r="CW20" s="362"/>
      <c r="CX20" s="362"/>
      <c r="CY20" s="362"/>
      <c r="CZ20" s="362"/>
      <c r="DA20" s="363"/>
      <c r="DB20" s="361"/>
      <c r="DC20" s="362"/>
      <c r="DD20" s="362"/>
      <c r="DE20" s="362"/>
      <c r="DF20" s="362"/>
      <c r="DG20" s="362"/>
      <c r="DH20" s="362"/>
      <c r="DI20" s="363"/>
    </row>
    <row r="21" spans="1:113" ht="18.75" customHeight="1" x14ac:dyDescent="0.2">
      <c r="A21" s="2"/>
      <c r="B21" s="509" t="s">
        <v>241</v>
      </c>
      <c r="C21" s="510"/>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1"/>
      <c r="AY21" s="492"/>
      <c r="AZ21" s="493"/>
      <c r="BA21" s="493"/>
      <c r="BB21" s="493"/>
      <c r="BC21" s="493"/>
      <c r="BD21" s="493"/>
      <c r="BE21" s="493"/>
      <c r="BF21" s="493"/>
      <c r="BG21" s="493"/>
      <c r="BH21" s="493"/>
      <c r="BI21" s="493"/>
      <c r="BJ21" s="493"/>
      <c r="BK21" s="493"/>
      <c r="BL21" s="493"/>
      <c r="BM21" s="494"/>
      <c r="BN21" s="495"/>
      <c r="BO21" s="496"/>
      <c r="BP21" s="496"/>
      <c r="BQ21" s="496"/>
      <c r="BR21" s="496"/>
      <c r="BS21" s="496"/>
      <c r="BT21" s="496"/>
      <c r="BU21" s="497"/>
      <c r="BV21" s="495"/>
      <c r="BW21" s="496"/>
      <c r="BX21" s="496"/>
      <c r="BY21" s="496"/>
      <c r="BZ21" s="496"/>
      <c r="CA21" s="496"/>
      <c r="CB21" s="496"/>
      <c r="CC21" s="497"/>
      <c r="CD21" s="24"/>
      <c r="CE21" s="359"/>
      <c r="CF21" s="359"/>
      <c r="CG21" s="359"/>
      <c r="CH21" s="359"/>
      <c r="CI21" s="359"/>
      <c r="CJ21" s="359"/>
      <c r="CK21" s="359"/>
      <c r="CL21" s="359"/>
      <c r="CM21" s="359"/>
      <c r="CN21" s="359"/>
      <c r="CO21" s="359"/>
      <c r="CP21" s="359"/>
      <c r="CQ21" s="359"/>
      <c r="CR21" s="359"/>
      <c r="CS21" s="360"/>
      <c r="CT21" s="361"/>
      <c r="CU21" s="362"/>
      <c r="CV21" s="362"/>
      <c r="CW21" s="362"/>
      <c r="CX21" s="362"/>
      <c r="CY21" s="362"/>
      <c r="CZ21" s="362"/>
      <c r="DA21" s="363"/>
      <c r="DB21" s="361"/>
      <c r="DC21" s="362"/>
      <c r="DD21" s="362"/>
      <c r="DE21" s="362"/>
      <c r="DF21" s="362"/>
      <c r="DG21" s="362"/>
      <c r="DH21" s="362"/>
      <c r="DI21" s="363"/>
    </row>
    <row r="22" spans="1:113" ht="18.75" customHeight="1" x14ac:dyDescent="0.2">
      <c r="A22" s="2"/>
      <c r="B22" s="477" t="s">
        <v>242</v>
      </c>
      <c r="C22" s="398"/>
      <c r="D22" s="399"/>
      <c r="E22" s="377" t="s">
        <v>5</v>
      </c>
      <c r="F22" s="378"/>
      <c r="G22" s="378"/>
      <c r="H22" s="378"/>
      <c r="I22" s="378"/>
      <c r="J22" s="378"/>
      <c r="K22" s="379"/>
      <c r="L22" s="377" t="s">
        <v>244</v>
      </c>
      <c r="M22" s="378"/>
      <c r="N22" s="378"/>
      <c r="O22" s="378"/>
      <c r="P22" s="379"/>
      <c r="Q22" s="383" t="s">
        <v>246</v>
      </c>
      <c r="R22" s="384"/>
      <c r="S22" s="384"/>
      <c r="T22" s="384"/>
      <c r="U22" s="384"/>
      <c r="V22" s="385"/>
      <c r="W22" s="397" t="s">
        <v>247</v>
      </c>
      <c r="X22" s="398"/>
      <c r="Y22" s="399"/>
      <c r="Z22" s="377" t="s">
        <v>5</v>
      </c>
      <c r="AA22" s="378"/>
      <c r="AB22" s="378"/>
      <c r="AC22" s="378"/>
      <c r="AD22" s="378"/>
      <c r="AE22" s="378"/>
      <c r="AF22" s="378"/>
      <c r="AG22" s="379"/>
      <c r="AH22" s="389" t="s">
        <v>184</v>
      </c>
      <c r="AI22" s="378"/>
      <c r="AJ22" s="378"/>
      <c r="AK22" s="378"/>
      <c r="AL22" s="379"/>
      <c r="AM22" s="389" t="s">
        <v>248</v>
      </c>
      <c r="AN22" s="390"/>
      <c r="AO22" s="390"/>
      <c r="AP22" s="390"/>
      <c r="AQ22" s="390"/>
      <c r="AR22" s="391"/>
      <c r="AS22" s="383" t="s">
        <v>246</v>
      </c>
      <c r="AT22" s="384"/>
      <c r="AU22" s="384"/>
      <c r="AV22" s="384"/>
      <c r="AW22" s="384"/>
      <c r="AX22" s="395"/>
      <c r="AY22" s="471"/>
      <c r="AZ22" s="472"/>
      <c r="BA22" s="472"/>
      <c r="BB22" s="472"/>
      <c r="BC22" s="472"/>
      <c r="BD22" s="472"/>
      <c r="BE22" s="472"/>
      <c r="BF22" s="472"/>
      <c r="BG22" s="472"/>
      <c r="BH22" s="472"/>
      <c r="BI22" s="472"/>
      <c r="BJ22" s="472"/>
      <c r="BK22" s="472"/>
      <c r="BL22" s="472"/>
      <c r="BM22" s="473"/>
      <c r="BN22" s="474"/>
      <c r="BO22" s="475"/>
      <c r="BP22" s="475"/>
      <c r="BQ22" s="475"/>
      <c r="BR22" s="475"/>
      <c r="BS22" s="475"/>
      <c r="BT22" s="475"/>
      <c r="BU22" s="476"/>
      <c r="BV22" s="474"/>
      <c r="BW22" s="475"/>
      <c r="BX22" s="475"/>
      <c r="BY22" s="475"/>
      <c r="BZ22" s="475"/>
      <c r="CA22" s="475"/>
      <c r="CB22" s="475"/>
      <c r="CC22" s="476"/>
      <c r="CD22" s="24"/>
      <c r="CE22" s="359"/>
      <c r="CF22" s="359"/>
      <c r="CG22" s="359"/>
      <c r="CH22" s="359"/>
      <c r="CI22" s="359"/>
      <c r="CJ22" s="359"/>
      <c r="CK22" s="359"/>
      <c r="CL22" s="359"/>
      <c r="CM22" s="359"/>
      <c r="CN22" s="359"/>
      <c r="CO22" s="359"/>
      <c r="CP22" s="359"/>
      <c r="CQ22" s="359"/>
      <c r="CR22" s="359"/>
      <c r="CS22" s="360"/>
      <c r="CT22" s="361"/>
      <c r="CU22" s="362"/>
      <c r="CV22" s="362"/>
      <c r="CW22" s="362"/>
      <c r="CX22" s="362"/>
      <c r="CY22" s="362"/>
      <c r="CZ22" s="362"/>
      <c r="DA22" s="363"/>
      <c r="DB22" s="361"/>
      <c r="DC22" s="362"/>
      <c r="DD22" s="362"/>
      <c r="DE22" s="362"/>
      <c r="DF22" s="362"/>
      <c r="DG22" s="362"/>
      <c r="DH22" s="362"/>
      <c r="DI22" s="363"/>
    </row>
    <row r="23" spans="1:113" ht="18.75" customHeight="1" x14ac:dyDescent="0.2">
      <c r="A23" s="2"/>
      <c r="B23" s="478"/>
      <c r="C23" s="401"/>
      <c r="D23" s="402"/>
      <c r="E23" s="380"/>
      <c r="F23" s="381"/>
      <c r="G23" s="381"/>
      <c r="H23" s="381"/>
      <c r="I23" s="381"/>
      <c r="J23" s="381"/>
      <c r="K23" s="382"/>
      <c r="L23" s="380"/>
      <c r="M23" s="381"/>
      <c r="N23" s="381"/>
      <c r="O23" s="381"/>
      <c r="P23" s="382"/>
      <c r="Q23" s="386"/>
      <c r="R23" s="387"/>
      <c r="S23" s="387"/>
      <c r="T23" s="387"/>
      <c r="U23" s="387"/>
      <c r="V23" s="388"/>
      <c r="W23" s="400"/>
      <c r="X23" s="401"/>
      <c r="Y23" s="402"/>
      <c r="Z23" s="380"/>
      <c r="AA23" s="381"/>
      <c r="AB23" s="381"/>
      <c r="AC23" s="381"/>
      <c r="AD23" s="381"/>
      <c r="AE23" s="381"/>
      <c r="AF23" s="381"/>
      <c r="AG23" s="382"/>
      <c r="AH23" s="380"/>
      <c r="AI23" s="381"/>
      <c r="AJ23" s="381"/>
      <c r="AK23" s="381"/>
      <c r="AL23" s="382"/>
      <c r="AM23" s="392"/>
      <c r="AN23" s="393"/>
      <c r="AO23" s="393"/>
      <c r="AP23" s="393"/>
      <c r="AQ23" s="393"/>
      <c r="AR23" s="394"/>
      <c r="AS23" s="386"/>
      <c r="AT23" s="387"/>
      <c r="AU23" s="387"/>
      <c r="AV23" s="387"/>
      <c r="AW23" s="387"/>
      <c r="AX23" s="396"/>
      <c r="AY23" s="498" t="s">
        <v>250</v>
      </c>
      <c r="AZ23" s="499"/>
      <c r="BA23" s="499"/>
      <c r="BB23" s="499"/>
      <c r="BC23" s="499"/>
      <c r="BD23" s="499"/>
      <c r="BE23" s="499"/>
      <c r="BF23" s="499"/>
      <c r="BG23" s="499"/>
      <c r="BH23" s="499"/>
      <c r="BI23" s="499"/>
      <c r="BJ23" s="499"/>
      <c r="BK23" s="499"/>
      <c r="BL23" s="499"/>
      <c r="BM23" s="500"/>
      <c r="BN23" s="495">
        <v>12926560</v>
      </c>
      <c r="BO23" s="496"/>
      <c r="BP23" s="496"/>
      <c r="BQ23" s="496"/>
      <c r="BR23" s="496"/>
      <c r="BS23" s="496"/>
      <c r="BT23" s="496"/>
      <c r="BU23" s="497"/>
      <c r="BV23" s="495">
        <v>13056090</v>
      </c>
      <c r="BW23" s="496"/>
      <c r="BX23" s="496"/>
      <c r="BY23" s="496"/>
      <c r="BZ23" s="496"/>
      <c r="CA23" s="496"/>
      <c r="CB23" s="496"/>
      <c r="CC23" s="497"/>
      <c r="CD23" s="24"/>
      <c r="CE23" s="359"/>
      <c r="CF23" s="359"/>
      <c r="CG23" s="359"/>
      <c r="CH23" s="359"/>
      <c r="CI23" s="359"/>
      <c r="CJ23" s="359"/>
      <c r="CK23" s="359"/>
      <c r="CL23" s="359"/>
      <c r="CM23" s="359"/>
      <c r="CN23" s="359"/>
      <c r="CO23" s="359"/>
      <c r="CP23" s="359"/>
      <c r="CQ23" s="359"/>
      <c r="CR23" s="359"/>
      <c r="CS23" s="360"/>
      <c r="CT23" s="361"/>
      <c r="CU23" s="362"/>
      <c r="CV23" s="362"/>
      <c r="CW23" s="362"/>
      <c r="CX23" s="362"/>
      <c r="CY23" s="362"/>
      <c r="CZ23" s="362"/>
      <c r="DA23" s="363"/>
      <c r="DB23" s="361"/>
      <c r="DC23" s="362"/>
      <c r="DD23" s="362"/>
      <c r="DE23" s="362"/>
      <c r="DF23" s="362"/>
      <c r="DG23" s="362"/>
      <c r="DH23" s="362"/>
      <c r="DI23" s="363"/>
    </row>
    <row r="24" spans="1:113" ht="18.75" customHeight="1" x14ac:dyDescent="0.2">
      <c r="A24" s="2"/>
      <c r="B24" s="478"/>
      <c r="C24" s="401"/>
      <c r="D24" s="402"/>
      <c r="E24" s="485" t="s">
        <v>253</v>
      </c>
      <c r="F24" s="486"/>
      <c r="G24" s="486"/>
      <c r="H24" s="486"/>
      <c r="I24" s="486"/>
      <c r="J24" s="486"/>
      <c r="K24" s="487"/>
      <c r="L24" s="488">
        <v>1</v>
      </c>
      <c r="M24" s="489"/>
      <c r="N24" s="489"/>
      <c r="O24" s="489"/>
      <c r="P24" s="490"/>
      <c r="Q24" s="488">
        <v>8800</v>
      </c>
      <c r="R24" s="489"/>
      <c r="S24" s="489"/>
      <c r="T24" s="489"/>
      <c r="U24" s="489"/>
      <c r="V24" s="490"/>
      <c r="W24" s="400"/>
      <c r="X24" s="401"/>
      <c r="Y24" s="402"/>
      <c r="Z24" s="485" t="s">
        <v>254</v>
      </c>
      <c r="AA24" s="486"/>
      <c r="AB24" s="486"/>
      <c r="AC24" s="486"/>
      <c r="AD24" s="486"/>
      <c r="AE24" s="486"/>
      <c r="AF24" s="486"/>
      <c r="AG24" s="487"/>
      <c r="AH24" s="488">
        <v>215</v>
      </c>
      <c r="AI24" s="489"/>
      <c r="AJ24" s="489"/>
      <c r="AK24" s="489"/>
      <c r="AL24" s="490"/>
      <c r="AM24" s="488">
        <v>677465</v>
      </c>
      <c r="AN24" s="489"/>
      <c r="AO24" s="489"/>
      <c r="AP24" s="489"/>
      <c r="AQ24" s="489"/>
      <c r="AR24" s="490"/>
      <c r="AS24" s="488">
        <v>3151</v>
      </c>
      <c r="AT24" s="489"/>
      <c r="AU24" s="489"/>
      <c r="AV24" s="489"/>
      <c r="AW24" s="489"/>
      <c r="AX24" s="491"/>
      <c r="AY24" s="471" t="s">
        <v>255</v>
      </c>
      <c r="AZ24" s="472"/>
      <c r="BA24" s="472"/>
      <c r="BB24" s="472"/>
      <c r="BC24" s="472"/>
      <c r="BD24" s="472"/>
      <c r="BE24" s="472"/>
      <c r="BF24" s="472"/>
      <c r="BG24" s="472"/>
      <c r="BH24" s="472"/>
      <c r="BI24" s="472"/>
      <c r="BJ24" s="472"/>
      <c r="BK24" s="472"/>
      <c r="BL24" s="472"/>
      <c r="BM24" s="473"/>
      <c r="BN24" s="495">
        <v>11406766</v>
      </c>
      <c r="BO24" s="496"/>
      <c r="BP24" s="496"/>
      <c r="BQ24" s="496"/>
      <c r="BR24" s="496"/>
      <c r="BS24" s="496"/>
      <c r="BT24" s="496"/>
      <c r="BU24" s="497"/>
      <c r="BV24" s="495">
        <v>11802974</v>
      </c>
      <c r="BW24" s="496"/>
      <c r="BX24" s="496"/>
      <c r="BY24" s="496"/>
      <c r="BZ24" s="496"/>
      <c r="CA24" s="496"/>
      <c r="CB24" s="496"/>
      <c r="CC24" s="497"/>
      <c r="CD24" s="24"/>
      <c r="CE24" s="359"/>
      <c r="CF24" s="359"/>
      <c r="CG24" s="359"/>
      <c r="CH24" s="359"/>
      <c r="CI24" s="359"/>
      <c r="CJ24" s="359"/>
      <c r="CK24" s="359"/>
      <c r="CL24" s="359"/>
      <c r="CM24" s="359"/>
      <c r="CN24" s="359"/>
      <c r="CO24" s="359"/>
      <c r="CP24" s="359"/>
      <c r="CQ24" s="359"/>
      <c r="CR24" s="359"/>
      <c r="CS24" s="360"/>
      <c r="CT24" s="361"/>
      <c r="CU24" s="362"/>
      <c r="CV24" s="362"/>
      <c r="CW24" s="362"/>
      <c r="CX24" s="362"/>
      <c r="CY24" s="362"/>
      <c r="CZ24" s="362"/>
      <c r="DA24" s="363"/>
      <c r="DB24" s="361"/>
      <c r="DC24" s="362"/>
      <c r="DD24" s="362"/>
      <c r="DE24" s="362"/>
      <c r="DF24" s="362"/>
      <c r="DG24" s="362"/>
      <c r="DH24" s="362"/>
      <c r="DI24" s="363"/>
    </row>
    <row r="25" spans="1:113" ht="18.75" customHeight="1" x14ac:dyDescent="0.2">
      <c r="A25" s="2"/>
      <c r="B25" s="478"/>
      <c r="C25" s="401"/>
      <c r="D25" s="402"/>
      <c r="E25" s="485" t="s">
        <v>257</v>
      </c>
      <c r="F25" s="486"/>
      <c r="G25" s="486"/>
      <c r="H25" s="486"/>
      <c r="I25" s="486"/>
      <c r="J25" s="486"/>
      <c r="K25" s="487"/>
      <c r="L25" s="488">
        <v>2</v>
      </c>
      <c r="M25" s="489"/>
      <c r="N25" s="489"/>
      <c r="O25" s="489"/>
      <c r="P25" s="490"/>
      <c r="Q25" s="488">
        <v>7200</v>
      </c>
      <c r="R25" s="489"/>
      <c r="S25" s="489"/>
      <c r="T25" s="489"/>
      <c r="U25" s="489"/>
      <c r="V25" s="490"/>
      <c r="W25" s="400"/>
      <c r="X25" s="401"/>
      <c r="Y25" s="402"/>
      <c r="Z25" s="485" t="s">
        <v>258</v>
      </c>
      <c r="AA25" s="486"/>
      <c r="AB25" s="486"/>
      <c r="AC25" s="486"/>
      <c r="AD25" s="486"/>
      <c r="AE25" s="486"/>
      <c r="AF25" s="486"/>
      <c r="AG25" s="487"/>
      <c r="AH25" s="488" t="s">
        <v>202</v>
      </c>
      <c r="AI25" s="489"/>
      <c r="AJ25" s="489"/>
      <c r="AK25" s="489"/>
      <c r="AL25" s="490"/>
      <c r="AM25" s="488" t="s">
        <v>202</v>
      </c>
      <c r="AN25" s="489"/>
      <c r="AO25" s="489"/>
      <c r="AP25" s="489"/>
      <c r="AQ25" s="489"/>
      <c r="AR25" s="490"/>
      <c r="AS25" s="488" t="s">
        <v>202</v>
      </c>
      <c r="AT25" s="489"/>
      <c r="AU25" s="489"/>
      <c r="AV25" s="489"/>
      <c r="AW25" s="489"/>
      <c r="AX25" s="491"/>
      <c r="AY25" s="498" t="s">
        <v>36</v>
      </c>
      <c r="AZ25" s="499"/>
      <c r="BA25" s="499"/>
      <c r="BB25" s="499"/>
      <c r="BC25" s="499"/>
      <c r="BD25" s="499"/>
      <c r="BE25" s="499"/>
      <c r="BF25" s="499"/>
      <c r="BG25" s="499"/>
      <c r="BH25" s="499"/>
      <c r="BI25" s="499"/>
      <c r="BJ25" s="499"/>
      <c r="BK25" s="499"/>
      <c r="BL25" s="499"/>
      <c r="BM25" s="500"/>
      <c r="BN25" s="482">
        <v>571702</v>
      </c>
      <c r="BO25" s="483"/>
      <c r="BP25" s="483"/>
      <c r="BQ25" s="483"/>
      <c r="BR25" s="483"/>
      <c r="BS25" s="483"/>
      <c r="BT25" s="483"/>
      <c r="BU25" s="484"/>
      <c r="BV25" s="482">
        <v>764521</v>
      </c>
      <c r="BW25" s="483"/>
      <c r="BX25" s="483"/>
      <c r="BY25" s="483"/>
      <c r="BZ25" s="483"/>
      <c r="CA25" s="483"/>
      <c r="CB25" s="483"/>
      <c r="CC25" s="484"/>
      <c r="CD25" s="24"/>
      <c r="CE25" s="359"/>
      <c r="CF25" s="359"/>
      <c r="CG25" s="359"/>
      <c r="CH25" s="359"/>
      <c r="CI25" s="359"/>
      <c r="CJ25" s="359"/>
      <c r="CK25" s="359"/>
      <c r="CL25" s="359"/>
      <c r="CM25" s="359"/>
      <c r="CN25" s="359"/>
      <c r="CO25" s="359"/>
      <c r="CP25" s="359"/>
      <c r="CQ25" s="359"/>
      <c r="CR25" s="359"/>
      <c r="CS25" s="360"/>
      <c r="CT25" s="361"/>
      <c r="CU25" s="362"/>
      <c r="CV25" s="362"/>
      <c r="CW25" s="362"/>
      <c r="CX25" s="362"/>
      <c r="CY25" s="362"/>
      <c r="CZ25" s="362"/>
      <c r="DA25" s="363"/>
      <c r="DB25" s="361"/>
      <c r="DC25" s="362"/>
      <c r="DD25" s="362"/>
      <c r="DE25" s="362"/>
      <c r="DF25" s="362"/>
      <c r="DG25" s="362"/>
      <c r="DH25" s="362"/>
      <c r="DI25" s="363"/>
    </row>
    <row r="26" spans="1:113" ht="18.75" customHeight="1" x14ac:dyDescent="0.2">
      <c r="A26" s="2"/>
      <c r="B26" s="478"/>
      <c r="C26" s="401"/>
      <c r="D26" s="402"/>
      <c r="E26" s="485" t="s">
        <v>259</v>
      </c>
      <c r="F26" s="486"/>
      <c r="G26" s="486"/>
      <c r="H26" s="486"/>
      <c r="I26" s="486"/>
      <c r="J26" s="486"/>
      <c r="K26" s="487"/>
      <c r="L26" s="488">
        <v>1</v>
      </c>
      <c r="M26" s="489"/>
      <c r="N26" s="489"/>
      <c r="O26" s="489"/>
      <c r="P26" s="490"/>
      <c r="Q26" s="488">
        <v>6400</v>
      </c>
      <c r="R26" s="489"/>
      <c r="S26" s="489"/>
      <c r="T26" s="489"/>
      <c r="U26" s="489"/>
      <c r="V26" s="490"/>
      <c r="W26" s="400"/>
      <c r="X26" s="401"/>
      <c r="Y26" s="402"/>
      <c r="Z26" s="485" t="s">
        <v>260</v>
      </c>
      <c r="AA26" s="504"/>
      <c r="AB26" s="504"/>
      <c r="AC26" s="504"/>
      <c r="AD26" s="504"/>
      <c r="AE26" s="504"/>
      <c r="AF26" s="504"/>
      <c r="AG26" s="505"/>
      <c r="AH26" s="488">
        <v>5</v>
      </c>
      <c r="AI26" s="489"/>
      <c r="AJ26" s="489"/>
      <c r="AK26" s="489"/>
      <c r="AL26" s="490"/>
      <c r="AM26" s="488">
        <v>14175</v>
      </c>
      <c r="AN26" s="489"/>
      <c r="AO26" s="489"/>
      <c r="AP26" s="489"/>
      <c r="AQ26" s="489"/>
      <c r="AR26" s="490"/>
      <c r="AS26" s="488">
        <v>2835</v>
      </c>
      <c r="AT26" s="489"/>
      <c r="AU26" s="489"/>
      <c r="AV26" s="489"/>
      <c r="AW26" s="489"/>
      <c r="AX26" s="491"/>
      <c r="AY26" s="506" t="s">
        <v>261</v>
      </c>
      <c r="AZ26" s="507"/>
      <c r="BA26" s="507"/>
      <c r="BB26" s="507"/>
      <c r="BC26" s="507"/>
      <c r="BD26" s="507"/>
      <c r="BE26" s="507"/>
      <c r="BF26" s="507"/>
      <c r="BG26" s="507"/>
      <c r="BH26" s="507"/>
      <c r="BI26" s="507"/>
      <c r="BJ26" s="507"/>
      <c r="BK26" s="507"/>
      <c r="BL26" s="507"/>
      <c r="BM26" s="508"/>
      <c r="BN26" s="495">
        <v>9010</v>
      </c>
      <c r="BO26" s="496"/>
      <c r="BP26" s="496"/>
      <c r="BQ26" s="496"/>
      <c r="BR26" s="496"/>
      <c r="BS26" s="496"/>
      <c r="BT26" s="496"/>
      <c r="BU26" s="497"/>
      <c r="BV26" s="495">
        <v>9282</v>
      </c>
      <c r="BW26" s="496"/>
      <c r="BX26" s="496"/>
      <c r="BY26" s="496"/>
      <c r="BZ26" s="496"/>
      <c r="CA26" s="496"/>
      <c r="CB26" s="496"/>
      <c r="CC26" s="497"/>
      <c r="CD26" s="24"/>
      <c r="CE26" s="359"/>
      <c r="CF26" s="359"/>
      <c r="CG26" s="359"/>
      <c r="CH26" s="359"/>
      <c r="CI26" s="359"/>
      <c r="CJ26" s="359"/>
      <c r="CK26" s="359"/>
      <c r="CL26" s="359"/>
      <c r="CM26" s="359"/>
      <c r="CN26" s="359"/>
      <c r="CO26" s="359"/>
      <c r="CP26" s="359"/>
      <c r="CQ26" s="359"/>
      <c r="CR26" s="359"/>
      <c r="CS26" s="360"/>
      <c r="CT26" s="361"/>
      <c r="CU26" s="362"/>
      <c r="CV26" s="362"/>
      <c r="CW26" s="362"/>
      <c r="CX26" s="362"/>
      <c r="CY26" s="362"/>
      <c r="CZ26" s="362"/>
      <c r="DA26" s="363"/>
      <c r="DB26" s="361"/>
      <c r="DC26" s="362"/>
      <c r="DD26" s="362"/>
      <c r="DE26" s="362"/>
      <c r="DF26" s="362"/>
      <c r="DG26" s="362"/>
      <c r="DH26" s="362"/>
      <c r="DI26" s="363"/>
    </row>
    <row r="27" spans="1:113" ht="18.75" customHeight="1" x14ac:dyDescent="0.2">
      <c r="A27" s="2"/>
      <c r="B27" s="478"/>
      <c r="C27" s="401"/>
      <c r="D27" s="402"/>
      <c r="E27" s="485" t="s">
        <v>262</v>
      </c>
      <c r="F27" s="486"/>
      <c r="G27" s="486"/>
      <c r="H27" s="486"/>
      <c r="I27" s="486"/>
      <c r="J27" s="486"/>
      <c r="K27" s="487"/>
      <c r="L27" s="488">
        <v>1</v>
      </c>
      <c r="M27" s="489"/>
      <c r="N27" s="489"/>
      <c r="O27" s="489"/>
      <c r="P27" s="490"/>
      <c r="Q27" s="488">
        <v>4700</v>
      </c>
      <c r="R27" s="489"/>
      <c r="S27" s="489"/>
      <c r="T27" s="489"/>
      <c r="U27" s="489"/>
      <c r="V27" s="490"/>
      <c r="W27" s="400"/>
      <c r="X27" s="401"/>
      <c r="Y27" s="402"/>
      <c r="Z27" s="485" t="s">
        <v>264</v>
      </c>
      <c r="AA27" s="486"/>
      <c r="AB27" s="486"/>
      <c r="AC27" s="486"/>
      <c r="AD27" s="486"/>
      <c r="AE27" s="486"/>
      <c r="AF27" s="486"/>
      <c r="AG27" s="487"/>
      <c r="AH27" s="488">
        <v>29</v>
      </c>
      <c r="AI27" s="489"/>
      <c r="AJ27" s="489"/>
      <c r="AK27" s="489"/>
      <c r="AL27" s="490"/>
      <c r="AM27" s="488">
        <v>84096</v>
      </c>
      <c r="AN27" s="489"/>
      <c r="AO27" s="489"/>
      <c r="AP27" s="489"/>
      <c r="AQ27" s="489"/>
      <c r="AR27" s="490"/>
      <c r="AS27" s="488">
        <v>2900</v>
      </c>
      <c r="AT27" s="489"/>
      <c r="AU27" s="489"/>
      <c r="AV27" s="489"/>
      <c r="AW27" s="489"/>
      <c r="AX27" s="491"/>
      <c r="AY27" s="501" t="s">
        <v>266</v>
      </c>
      <c r="AZ27" s="502"/>
      <c r="BA27" s="502"/>
      <c r="BB27" s="502"/>
      <c r="BC27" s="502"/>
      <c r="BD27" s="502"/>
      <c r="BE27" s="502"/>
      <c r="BF27" s="502"/>
      <c r="BG27" s="502"/>
      <c r="BH27" s="502"/>
      <c r="BI27" s="502"/>
      <c r="BJ27" s="502"/>
      <c r="BK27" s="502"/>
      <c r="BL27" s="502"/>
      <c r="BM27" s="503"/>
      <c r="BN27" s="474">
        <v>473089</v>
      </c>
      <c r="BO27" s="475"/>
      <c r="BP27" s="475"/>
      <c r="BQ27" s="475"/>
      <c r="BR27" s="475"/>
      <c r="BS27" s="475"/>
      <c r="BT27" s="475"/>
      <c r="BU27" s="476"/>
      <c r="BV27" s="474">
        <v>472954</v>
      </c>
      <c r="BW27" s="475"/>
      <c r="BX27" s="475"/>
      <c r="BY27" s="475"/>
      <c r="BZ27" s="475"/>
      <c r="CA27" s="475"/>
      <c r="CB27" s="475"/>
      <c r="CC27" s="476"/>
      <c r="CD27" s="19"/>
      <c r="CE27" s="359"/>
      <c r="CF27" s="359"/>
      <c r="CG27" s="359"/>
      <c r="CH27" s="359"/>
      <c r="CI27" s="359"/>
      <c r="CJ27" s="359"/>
      <c r="CK27" s="359"/>
      <c r="CL27" s="359"/>
      <c r="CM27" s="359"/>
      <c r="CN27" s="359"/>
      <c r="CO27" s="359"/>
      <c r="CP27" s="359"/>
      <c r="CQ27" s="359"/>
      <c r="CR27" s="359"/>
      <c r="CS27" s="360"/>
      <c r="CT27" s="361"/>
      <c r="CU27" s="362"/>
      <c r="CV27" s="362"/>
      <c r="CW27" s="362"/>
      <c r="CX27" s="362"/>
      <c r="CY27" s="362"/>
      <c r="CZ27" s="362"/>
      <c r="DA27" s="363"/>
      <c r="DB27" s="361"/>
      <c r="DC27" s="362"/>
      <c r="DD27" s="362"/>
      <c r="DE27" s="362"/>
      <c r="DF27" s="362"/>
      <c r="DG27" s="362"/>
      <c r="DH27" s="362"/>
      <c r="DI27" s="363"/>
    </row>
    <row r="28" spans="1:113" ht="18.75" customHeight="1" x14ac:dyDescent="0.2">
      <c r="A28" s="2"/>
      <c r="B28" s="478"/>
      <c r="C28" s="401"/>
      <c r="D28" s="402"/>
      <c r="E28" s="485" t="s">
        <v>268</v>
      </c>
      <c r="F28" s="486"/>
      <c r="G28" s="486"/>
      <c r="H28" s="486"/>
      <c r="I28" s="486"/>
      <c r="J28" s="486"/>
      <c r="K28" s="487"/>
      <c r="L28" s="488">
        <v>1</v>
      </c>
      <c r="M28" s="489"/>
      <c r="N28" s="489"/>
      <c r="O28" s="489"/>
      <c r="P28" s="490"/>
      <c r="Q28" s="488">
        <v>4300</v>
      </c>
      <c r="R28" s="489"/>
      <c r="S28" s="489"/>
      <c r="T28" s="489"/>
      <c r="U28" s="489"/>
      <c r="V28" s="490"/>
      <c r="W28" s="400"/>
      <c r="X28" s="401"/>
      <c r="Y28" s="402"/>
      <c r="Z28" s="485" t="s">
        <v>37</v>
      </c>
      <c r="AA28" s="486"/>
      <c r="AB28" s="486"/>
      <c r="AC28" s="486"/>
      <c r="AD28" s="486"/>
      <c r="AE28" s="486"/>
      <c r="AF28" s="486"/>
      <c r="AG28" s="487"/>
      <c r="AH28" s="488" t="s">
        <v>202</v>
      </c>
      <c r="AI28" s="489"/>
      <c r="AJ28" s="489"/>
      <c r="AK28" s="489"/>
      <c r="AL28" s="490"/>
      <c r="AM28" s="488" t="s">
        <v>202</v>
      </c>
      <c r="AN28" s="489"/>
      <c r="AO28" s="489"/>
      <c r="AP28" s="489"/>
      <c r="AQ28" s="489"/>
      <c r="AR28" s="490"/>
      <c r="AS28" s="488" t="s">
        <v>202</v>
      </c>
      <c r="AT28" s="489"/>
      <c r="AU28" s="489"/>
      <c r="AV28" s="489"/>
      <c r="AW28" s="489"/>
      <c r="AX28" s="491"/>
      <c r="AY28" s="364" t="s">
        <v>271</v>
      </c>
      <c r="AZ28" s="365"/>
      <c r="BA28" s="365"/>
      <c r="BB28" s="366"/>
      <c r="BC28" s="498" t="s">
        <v>101</v>
      </c>
      <c r="BD28" s="499"/>
      <c r="BE28" s="499"/>
      <c r="BF28" s="499"/>
      <c r="BG28" s="499"/>
      <c r="BH28" s="499"/>
      <c r="BI28" s="499"/>
      <c r="BJ28" s="499"/>
      <c r="BK28" s="499"/>
      <c r="BL28" s="499"/>
      <c r="BM28" s="500"/>
      <c r="BN28" s="482">
        <v>6012608</v>
      </c>
      <c r="BO28" s="483"/>
      <c r="BP28" s="483"/>
      <c r="BQ28" s="483"/>
      <c r="BR28" s="483"/>
      <c r="BS28" s="483"/>
      <c r="BT28" s="483"/>
      <c r="BU28" s="484"/>
      <c r="BV28" s="482">
        <v>6135974</v>
      </c>
      <c r="BW28" s="483"/>
      <c r="BX28" s="483"/>
      <c r="BY28" s="483"/>
      <c r="BZ28" s="483"/>
      <c r="CA28" s="483"/>
      <c r="CB28" s="483"/>
      <c r="CC28" s="484"/>
      <c r="CD28" s="24"/>
      <c r="CE28" s="359"/>
      <c r="CF28" s="359"/>
      <c r="CG28" s="359"/>
      <c r="CH28" s="359"/>
      <c r="CI28" s="359"/>
      <c r="CJ28" s="359"/>
      <c r="CK28" s="359"/>
      <c r="CL28" s="359"/>
      <c r="CM28" s="359"/>
      <c r="CN28" s="359"/>
      <c r="CO28" s="359"/>
      <c r="CP28" s="359"/>
      <c r="CQ28" s="359"/>
      <c r="CR28" s="359"/>
      <c r="CS28" s="360"/>
      <c r="CT28" s="361"/>
      <c r="CU28" s="362"/>
      <c r="CV28" s="362"/>
      <c r="CW28" s="362"/>
      <c r="CX28" s="362"/>
      <c r="CY28" s="362"/>
      <c r="CZ28" s="362"/>
      <c r="DA28" s="363"/>
      <c r="DB28" s="361"/>
      <c r="DC28" s="362"/>
      <c r="DD28" s="362"/>
      <c r="DE28" s="362"/>
      <c r="DF28" s="362"/>
      <c r="DG28" s="362"/>
      <c r="DH28" s="362"/>
      <c r="DI28" s="363"/>
    </row>
    <row r="29" spans="1:113" ht="18.75" customHeight="1" x14ac:dyDescent="0.2">
      <c r="A29" s="2"/>
      <c r="B29" s="478"/>
      <c r="C29" s="401"/>
      <c r="D29" s="402"/>
      <c r="E29" s="485" t="s">
        <v>272</v>
      </c>
      <c r="F29" s="486"/>
      <c r="G29" s="486"/>
      <c r="H29" s="486"/>
      <c r="I29" s="486"/>
      <c r="J29" s="486"/>
      <c r="K29" s="487"/>
      <c r="L29" s="488">
        <v>14</v>
      </c>
      <c r="M29" s="489"/>
      <c r="N29" s="489"/>
      <c r="O29" s="489"/>
      <c r="P29" s="490"/>
      <c r="Q29" s="488">
        <v>4000</v>
      </c>
      <c r="R29" s="489"/>
      <c r="S29" s="489"/>
      <c r="T29" s="489"/>
      <c r="U29" s="489"/>
      <c r="V29" s="490"/>
      <c r="W29" s="403"/>
      <c r="X29" s="404"/>
      <c r="Y29" s="405"/>
      <c r="Z29" s="485" t="s">
        <v>274</v>
      </c>
      <c r="AA29" s="486"/>
      <c r="AB29" s="486"/>
      <c r="AC29" s="486"/>
      <c r="AD29" s="486"/>
      <c r="AE29" s="486"/>
      <c r="AF29" s="486"/>
      <c r="AG29" s="487"/>
      <c r="AH29" s="488">
        <v>244</v>
      </c>
      <c r="AI29" s="489"/>
      <c r="AJ29" s="489"/>
      <c r="AK29" s="489"/>
      <c r="AL29" s="490"/>
      <c r="AM29" s="488">
        <v>761561</v>
      </c>
      <c r="AN29" s="489"/>
      <c r="AO29" s="489"/>
      <c r="AP29" s="489"/>
      <c r="AQ29" s="489"/>
      <c r="AR29" s="490"/>
      <c r="AS29" s="488">
        <v>3121</v>
      </c>
      <c r="AT29" s="489"/>
      <c r="AU29" s="489"/>
      <c r="AV29" s="489"/>
      <c r="AW29" s="489"/>
      <c r="AX29" s="491"/>
      <c r="AY29" s="367"/>
      <c r="AZ29" s="368"/>
      <c r="BA29" s="368"/>
      <c r="BB29" s="369"/>
      <c r="BC29" s="492" t="s">
        <v>275</v>
      </c>
      <c r="BD29" s="493"/>
      <c r="BE29" s="493"/>
      <c r="BF29" s="493"/>
      <c r="BG29" s="493"/>
      <c r="BH29" s="493"/>
      <c r="BI29" s="493"/>
      <c r="BJ29" s="493"/>
      <c r="BK29" s="493"/>
      <c r="BL29" s="493"/>
      <c r="BM29" s="494"/>
      <c r="BN29" s="495">
        <v>135579</v>
      </c>
      <c r="BO29" s="496"/>
      <c r="BP29" s="496"/>
      <c r="BQ29" s="496"/>
      <c r="BR29" s="496"/>
      <c r="BS29" s="496"/>
      <c r="BT29" s="496"/>
      <c r="BU29" s="497"/>
      <c r="BV29" s="495">
        <v>135569</v>
      </c>
      <c r="BW29" s="496"/>
      <c r="BX29" s="496"/>
      <c r="BY29" s="496"/>
      <c r="BZ29" s="496"/>
      <c r="CA29" s="496"/>
      <c r="CB29" s="496"/>
      <c r="CC29" s="497"/>
      <c r="CD29" s="19"/>
      <c r="CE29" s="359"/>
      <c r="CF29" s="359"/>
      <c r="CG29" s="359"/>
      <c r="CH29" s="359"/>
      <c r="CI29" s="359"/>
      <c r="CJ29" s="359"/>
      <c r="CK29" s="359"/>
      <c r="CL29" s="359"/>
      <c r="CM29" s="359"/>
      <c r="CN29" s="359"/>
      <c r="CO29" s="359"/>
      <c r="CP29" s="359"/>
      <c r="CQ29" s="359"/>
      <c r="CR29" s="359"/>
      <c r="CS29" s="360"/>
      <c r="CT29" s="361"/>
      <c r="CU29" s="362"/>
      <c r="CV29" s="362"/>
      <c r="CW29" s="362"/>
      <c r="CX29" s="362"/>
      <c r="CY29" s="362"/>
      <c r="CZ29" s="362"/>
      <c r="DA29" s="363"/>
      <c r="DB29" s="361"/>
      <c r="DC29" s="362"/>
      <c r="DD29" s="362"/>
      <c r="DE29" s="362"/>
      <c r="DF29" s="362"/>
      <c r="DG29" s="362"/>
      <c r="DH29" s="362"/>
      <c r="DI29" s="363"/>
    </row>
    <row r="30" spans="1:113" ht="18.75" customHeight="1" x14ac:dyDescent="0.2">
      <c r="A30" s="2"/>
      <c r="B30" s="479"/>
      <c r="C30" s="480"/>
      <c r="D30" s="481"/>
      <c r="E30" s="459"/>
      <c r="F30" s="460"/>
      <c r="G30" s="460"/>
      <c r="H30" s="460"/>
      <c r="I30" s="460"/>
      <c r="J30" s="460"/>
      <c r="K30" s="461"/>
      <c r="L30" s="462"/>
      <c r="M30" s="463"/>
      <c r="N30" s="463"/>
      <c r="O30" s="463"/>
      <c r="P30" s="464"/>
      <c r="Q30" s="462"/>
      <c r="R30" s="463"/>
      <c r="S30" s="463"/>
      <c r="T30" s="463"/>
      <c r="U30" s="463"/>
      <c r="V30" s="464"/>
      <c r="W30" s="465" t="s">
        <v>277</v>
      </c>
      <c r="X30" s="466"/>
      <c r="Y30" s="466"/>
      <c r="Z30" s="466"/>
      <c r="AA30" s="466"/>
      <c r="AB30" s="466"/>
      <c r="AC30" s="466"/>
      <c r="AD30" s="466"/>
      <c r="AE30" s="466"/>
      <c r="AF30" s="466"/>
      <c r="AG30" s="467"/>
      <c r="AH30" s="468">
        <v>98.7</v>
      </c>
      <c r="AI30" s="469"/>
      <c r="AJ30" s="469"/>
      <c r="AK30" s="469"/>
      <c r="AL30" s="469"/>
      <c r="AM30" s="469"/>
      <c r="AN30" s="469"/>
      <c r="AO30" s="469"/>
      <c r="AP30" s="469"/>
      <c r="AQ30" s="469"/>
      <c r="AR30" s="469"/>
      <c r="AS30" s="469"/>
      <c r="AT30" s="469"/>
      <c r="AU30" s="469"/>
      <c r="AV30" s="469"/>
      <c r="AW30" s="469"/>
      <c r="AX30" s="470"/>
      <c r="AY30" s="370"/>
      <c r="AZ30" s="371"/>
      <c r="BA30" s="371"/>
      <c r="BB30" s="372"/>
      <c r="BC30" s="471" t="s">
        <v>59</v>
      </c>
      <c r="BD30" s="472"/>
      <c r="BE30" s="472"/>
      <c r="BF30" s="472"/>
      <c r="BG30" s="472"/>
      <c r="BH30" s="472"/>
      <c r="BI30" s="472"/>
      <c r="BJ30" s="472"/>
      <c r="BK30" s="472"/>
      <c r="BL30" s="472"/>
      <c r="BM30" s="473"/>
      <c r="BN30" s="474">
        <v>3612926</v>
      </c>
      <c r="BO30" s="475"/>
      <c r="BP30" s="475"/>
      <c r="BQ30" s="475"/>
      <c r="BR30" s="475"/>
      <c r="BS30" s="475"/>
      <c r="BT30" s="475"/>
      <c r="BU30" s="476"/>
      <c r="BV30" s="474">
        <v>3436164</v>
      </c>
      <c r="BW30" s="475"/>
      <c r="BX30" s="475"/>
      <c r="BY30" s="475"/>
      <c r="BZ30" s="475"/>
      <c r="CA30" s="475"/>
      <c r="CB30" s="475"/>
      <c r="CC30" s="476"/>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188</v>
      </c>
      <c r="D32" s="9"/>
      <c r="E32" s="9"/>
      <c r="F32" s="8"/>
      <c r="G32" s="8"/>
      <c r="H32" s="8"/>
      <c r="I32" s="8"/>
      <c r="J32" s="8"/>
      <c r="K32" s="8"/>
      <c r="L32" s="8"/>
      <c r="M32" s="8"/>
      <c r="N32" s="8"/>
      <c r="O32" s="8"/>
      <c r="P32" s="8"/>
      <c r="Q32" s="8"/>
      <c r="R32" s="8"/>
      <c r="S32" s="8"/>
      <c r="T32" s="8"/>
      <c r="U32" s="8" t="s">
        <v>91</v>
      </c>
      <c r="V32" s="8"/>
      <c r="W32" s="8"/>
      <c r="X32" s="8"/>
      <c r="Y32" s="8"/>
      <c r="Z32" s="8"/>
      <c r="AA32" s="8"/>
      <c r="AB32" s="8"/>
      <c r="AC32" s="8"/>
      <c r="AD32" s="8"/>
      <c r="AE32" s="8"/>
      <c r="AF32" s="8"/>
      <c r="AG32" s="8"/>
      <c r="AH32" s="8"/>
      <c r="AI32" s="8"/>
      <c r="AJ32" s="8"/>
      <c r="AK32" s="8"/>
      <c r="AL32" s="8"/>
      <c r="AM32" s="22" t="s">
        <v>279</v>
      </c>
      <c r="AN32" s="8"/>
      <c r="AO32" s="8"/>
      <c r="AP32" s="8"/>
      <c r="AQ32" s="8"/>
      <c r="AR32" s="8"/>
      <c r="AS32" s="22"/>
      <c r="AT32" s="22"/>
      <c r="AU32" s="22"/>
      <c r="AV32" s="22"/>
      <c r="AW32" s="22"/>
      <c r="AX32" s="22"/>
      <c r="AY32" s="22"/>
      <c r="AZ32" s="22"/>
      <c r="BA32" s="22"/>
      <c r="BB32" s="8"/>
      <c r="BC32" s="22"/>
      <c r="BD32" s="8"/>
      <c r="BE32" s="22" t="s">
        <v>280</v>
      </c>
      <c r="BF32" s="8"/>
      <c r="BG32" s="8"/>
      <c r="BH32" s="8"/>
      <c r="BI32" s="8"/>
      <c r="BJ32" s="22"/>
      <c r="BK32" s="22"/>
      <c r="BL32" s="22"/>
      <c r="BM32" s="22"/>
      <c r="BN32" s="22"/>
      <c r="BO32" s="22"/>
      <c r="BP32" s="22"/>
      <c r="BQ32" s="22"/>
      <c r="BR32" s="8"/>
      <c r="BS32" s="8"/>
      <c r="BT32" s="8"/>
      <c r="BU32" s="8"/>
      <c r="BV32" s="8"/>
      <c r="BW32" s="8" t="s">
        <v>282</v>
      </c>
      <c r="BX32" s="8"/>
      <c r="BY32" s="8"/>
      <c r="BZ32" s="8"/>
      <c r="CA32" s="8"/>
      <c r="CB32" s="22"/>
      <c r="CC32" s="22"/>
      <c r="CD32" s="22"/>
      <c r="CE32" s="22"/>
      <c r="CF32" s="22"/>
      <c r="CG32" s="22"/>
      <c r="CH32" s="22"/>
      <c r="CI32" s="22"/>
      <c r="CJ32" s="22"/>
      <c r="CK32" s="22"/>
      <c r="CL32" s="22"/>
      <c r="CM32" s="22"/>
      <c r="CN32" s="22"/>
      <c r="CO32" s="22" t="s">
        <v>283</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41" t="s">
        <v>118</v>
      </c>
      <c r="D33" s="441"/>
      <c r="E33" s="423" t="s">
        <v>284</v>
      </c>
      <c r="F33" s="423"/>
      <c r="G33" s="423"/>
      <c r="H33" s="423"/>
      <c r="I33" s="423"/>
      <c r="J33" s="423"/>
      <c r="K33" s="423"/>
      <c r="L33" s="423"/>
      <c r="M33" s="423"/>
      <c r="N33" s="423"/>
      <c r="O33" s="423"/>
      <c r="P33" s="423"/>
      <c r="Q33" s="423"/>
      <c r="R33" s="423"/>
      <c r="S33" s="423"/>
      <c r="T33" s="14"/>
      <c r="U33" s="441" t="s">
        <v>118</v>
      </c>
      <c r="V33" s="441"/>
      <c r="W33" s="423" t="s">
        <v>284</v>
      </c>
      <c r="X33" s="423"/>
      <c r="Y33" s="423"/>
      <c r="Z33" s="423"/>
      <c r="AA33" s="423"/>
      <c r="AB33" s="423"/>
      <c r="AC33" s="423"/>
      <c r="AD33" s="423"/>
      <c r="AE33" s="423"/>
      <c r="AF33" s="423"/>
      <c r="AG33" s="423"/>
      <c r="AH33" s="423"/>
      <c r="AI33" s="423"/>
      <c r="AJ33" s="423"/>
      <c r="AK33" s="423"/>
      <c r="AL33" s="14"/>
      <c r="AM33" s="441" t="s">
        <v>118</v>
      </c>
      <c r="AN33" s="441"/>
      <c r="AO33" s="423" t="s">
        <v>284</v>
      </c>
      <c r="AP33" s="423"/>
      <c r="AQ33" s="423"/>
      <c r="AR33" s="423"/>
      <c r="AS33" s="423"/>
      <c r="AT33" s="423"/>
      <c r="AU33" s="423"/>
      <c r="AV33" s="423"/>
      <c r="AW33" s="423"/>
      <c r="AX33" s="423"/>
      <c r="AY33" s="423"/>
      <c r="AZ33" s="423"/>
      <c r="BA33" s="423"/>
      <c r="BB33" s="423"/>
      <c r="BC33" s="423"/>
      <c r="BD33" s="10"/>
      <c r="BE33" s="423" t="s">
        <v>286</v>
      </c>
      <c r="BF33" s="423"/>
      <c r="BG33" s="423" t="s">
        <v>167</v>
      </c>
      <c r="BH33" s="423"/>
      <c r="BI33" s="423"/>
      <c r="BJ33" s="423"/>
      <c r="BK33" s="423"/>
      <c r="BL33" s="423"/>
      <c r="BM33" s="423"/>
      <c r="BN33" s="423"/>
      <c r="BO33" s="423"/>
      <c r="BP33" s="423"/>
      <c r="BQ33" s="423"/>
      <c r="BR33" s="423"/>
      <c r="BS33" s="423"/>
      <c r="BT33" s="423"/>
      <c r="BU33" s="423"/>
      <c r="BV33" s="10"/>
      <c r="BW33" s="441" t="s">
        <v>286</v>
      </c>
      <c r="BX33" s="441"/>
      <c r="BY33" s="423" t="s">
        <v>110</v>
      </c>
      <c r="BZ33" s="423"/>
      <c r="CA33" s="423"/>
      <c r="CB33" s="423"/>
      <c r="CC33" s="423"/>
      <c r="CD33" s="423"/>
      <c r="CE33" s="423"/>
      <c r="CF33" s="423"/>
      <c r="CG33" s="423"/>
      <c r="CH33" s="423"/>
      <c r="CI33" s="423"/>
      <c r="CJ33" s="423"/>
      <c r="CK33" s="423"/>
      <c r="CL33" s="423"/>
      <c r="CM33" s="423"/>
      <c r="CN33" s="14"/>
      <c r="CO33" s="441" t="s">
        <v>118</v>
      </c>
      <c r="CP33" s="441"/>
      <c r="CQ33" s="423" t="s">
        <v>288</v>
      </c>
      <c r="CR33" s="423"/>
      <c r="CS33" s="423"/>
      <c r="CT33" s="423"/>
      <c r="CU33" s="423"/>
      <c r="CV33" s="423"/>
      <c r="CW33" s="423"/>
      <c r="CX33" s="423"/>
      <c r="CY33" s="423"/>
      <c r="CZ33" s="423"/>
      <c r="DA33" s="423"/>
      <c r="DB33" s="423"/>
      <c r="DC33" s="423"/>
      <c r="DD33" s="423"/>
      <c r="DE33" s="423"/>
      <c r="DF33" s="14"/>
      <c r="DG33" s="458" t="s">
        <v>78</v>
      </c>
      <c r="DH33" s="458"/>
      <c r="DI33" s="21"/>
    </row>
    <row r="34" spans="1:113" ht="32.25" customHeight="1" x14ac:dyDescent="0.2">
      <c r="A34" s="2"/>
      <c r="B34" s="5"/>
      <c r="C34" s="407">
        <f>IF(E34="","",1)</f>
        <v>1</v>
      </c>
      <c r="D34" s="407"/>
      <c r="E34" s="406" t="str">
        <f>IF('各会計、関係団体の財政状況及び健全化判断比率'!B7="","",'各会計、関係団体の財政状況及び健全化判断比率'!B7)</f>
        <v>一般会計</v>
      </c>
      <c r="F34" s="406"/>
      <c r="G34" s="406"/>
      <c r="H34" s="406"/>
      <c r="I34" s="406"/>
      <c r="J34" s="406"/>
      <c r="K34" s="406"/>
      <c r="L34" s="406"/>
      <c r="M34" s="406"/>
      <c r="N34" s="406"/>
      <c r="O34" s="406"/>
      <c r="P34" s="406"/>
      <c r="Q34" s="406"/>
      <c r="R34" s="406"/>
      <c r="S34" s="406"/>
      <c r="T34" s="9"/>
      <c r="U34" s="407">
        <f>IF(W34="","",MAX(C34:D43)+1)</f>
        <v>4</v>
      </c>
      <c r="V34" s="407"/>
      <c r="W34" s="406" t="str">
        <f>IF('各会計、関係団体の財政状況及び健全化判断比率'!B28="","",'各会計、関係団体の財政状況及び健全化判断比率'!B28)</f>
        <v>浅口市国民健康保険特別会計</v>
      </c>
      <c r="X34" s="406"/>
      <c r="Y34" s="406"/>
      <c r="Z34" s="406"/>
      <c r="AA34" s="406"/>
      <c r="AB34" s="406"/>
      <c r="AC34" s="406"/>
      <c r="AD34" s="406"/>
      <c r="AE34" s="406"/>
      <c r="AF34" s="406"/>
      <c r="AG34" s="406"/>
      <c r="AH34" s="406"/>
      <c r="AI34" s="406"/>
      <c r="AJ34" s="406"/>
      <c r="AK34" s="406"/>
      <c r="AL34" s="9"/>
      <c r="AM34" s="407">
        <f>IF(AO34="","",MAX(C34:D43,U34:V43)+1)</f>
        <v>7</v>
      </c>
      <c r="AN34" s="407"/>
      <c r="AO34" s="406" t="str">
        <f>IF('各会計、関係団体の財政状況及び健全化判断比率'!B31="","",'各会計、関係団体の財政状況及び健全化判断比率'!B31)</f>
        <v>浅口市水道事業会計</v>
      </c>
      <c r="AP34" s="406"/>
      <c r="AQ34" s="406"/>
      <c r="AR34" s="406"/>
      <c r="AS34" s="406"/>
      <c r="AT34" s="406"/>
      <c r="AU34" s="406"/>
      <c r="AV34" s="406"/>
      <c r="AW34" s="406"/>
      <c r="AX34" s="406"/>
      <c r="AY34" s="406"/>
      <c r="AZ34" s="406"/>
      <c r="BA34" s="406"/>
      <c r="BB34" s="406"/>
      <c r="BC34" s="406"/>
      <c r="BD34" s="9"/>
      <c r="BE34" s="407">
        <f>IF(BG34="","",MAX(C34:D43,U34:V43,AM34:AN43)+1)</f>
        <v>9</v>
      </c>
      <c r="BF34" s="407"/>
      <c r="BG34" s="406" t="str">
        <f>IF('各会計、関係団体の財政状況及び健全化判断比率'!B33="","",'各会計、関係団体の財政状況及び健全化判断比率'!B33)</f>
        <v>浅口市工業団地開発事業特別会計</v>
      </c>
      <c r="BH34" s="406"/>
      <c r="BI34" s="406"/>
      <c r="BJ34" s="406"/>
      <c r="BK34" s="406"/>
      <c r="BL34" s="406"/>
      <c r="BM34" s="406"/>
      <c r="BN34" s="406"/>
      <c r="BO34" s="406"/>
      <c r="BP34" s="406"/>
      <c r="BQ34" s="406"/>
      <c r="BR34" s="406"/>
      <c r="BS34" s="406"/>
      <c r="BT34" s="406"/>
      <c r="BU34" s="406"/>
      <c r="BV34" s="9"/>
      <c r="BW34" s="407">
        <f>IF(BY34="","",MAX(C34:D43,U34:V43,AM34:AN43,BE34:BF43)+1)</f>
        <v>10</v>
      </c>
      <c r="BX34" s="407"/>
      <c r="BY34" s="406" t="str">
        <f>IF('各会計、関係団体の財政状況及び健全化判断比率'!B68="","",'各会計、関係団体の財政状況及び健全化判断比率'!B68)</f>
        <v>岡山県西南水道企業団</v>
      </c>
      <c r="BZ34" s="406"/>
      <c r="CA34" s="406"/>
      <c r="CB34" s="406"/>
      <c r="CC34" s="406"/>
      <c r="CD34" s="406"/>
      <c r="CE34" s="406"/>
      <c r="CF34" s="406"/>
      <c r="CG34" s="406"/>
      <c r="CH34" s="406"/>
      <c r="CI34" s="406"/>
      <c r="CJ34" s="406"/>
      <c r="CK34" s="406"/>
      <c r="CL34" s="406"/>
      <c r="CM34" s="406"/>
      <c r="CN34" s="9"/>
      <c r="CO34" s="407">
        <f>IF(CQ34="","",MAX(C34:D43,U34:V43,AM34:AN43,BE34:BF43,BW34:BX43)+1)</f>
        <v>20</v>
      </c>
      <c r="CP34" s="407"/>
      <c r="CQ34" s="406" t="str">
        <f>IF('各会計、関係団体の財政状況及び健全化判断比率'!BS7="","",'各会計、関係団体の財政状況及び健全化判断比率'!BS7)</f>
        <v>浅口市土地開発公社</v>
      </c>
      <c r="CR34" s="406"/>
      <c r="CS34" s="406"/>
      <c r="CT34" s="406"/>
      <c r="CU34" s="406"/>
      <c r="CV34" s="406"/>
      <c r="CW34" s="406"/>
      <c r="CX34" s="406"/>
      <c r="CY34" s="406"/>
      <c r="CZ34" s="406"/>
      <c r="DA34" s="406"/>
      <c r="DB34" s="406"/>
      <c r="DC34" s="406"/>
      <c r="DD34" s="406"/>
      <c r="DE34" s="406"/>
      <c r="DF34" s="8"/>
      <c r="DG34" s="408" t="str">
        <f>IF('各会計、関係団体の財政状況及び健全化判断比率'!BR7="","",'各会計、関係団体の財政状況及び健全化判断比率'!BR7)</f>
        <v>○</v>
      </c>
      <c r="DH34" s="408"/>
      <c r="DI34" s="21"/>
    </row>
    <row r="35" spans="1:113" ht="32.25" customHeight="1" x14ac:dyDescent="0.2">
      <c r="A35" s="2"/>
      <c r="B35" s="5"/>
      <c r="C35" s="407">
        <f t="shared" ref="C35:C43" si="0">IF(E35="","",C34+1)</f>
        <v>2</v>
      </c>
      <c r="D35" s="407"/>
      <c r="E35" s="406" t="str">
        <f>IF('各会計、関係団体の財政状況及び健全化判断比率'!B8="","",'各会計、関係団体の財政状況及び健全化判断比率'!B8)</f>
        <v>浅口市住宅新築資金等貸付事業特別会計</v>
      </c>
      <c r="F35" s="406"/>
      <c r="G35" s="406"/>
      <c r="H35" s="406"/>
      <c r="I35" s="406"/>
      <c r="J35" s="406"/>
      <c r="K35" s="406"/>
      <c r="L35" s="406"/>
      <c r="M35" s="406"/>
      <c r="N35" s="406"/>
      <c r="O35" s="406"/>
      <c r="P35" s="406"/>
      <c r="Q35" s="406"/>
      <c r="R35" s="406"/>
      <c r="S35" s="406"/>
      <c r="T35" s="9"/>
      <c r="U35" s="407">
        <f t="shared" ref="U35:U43" si="1">IF(W35="","",U34+1)</f>
        <v>5</v>
      </c>
      <c r="V35" s="407"/>
      <c r="W35" s="406" t="str">
        <f>IF('各会計、関係団体の財政状況及び健全化判断比率'!B29="","",'各会計、関係団体の財政状況及び健全化判断比率'!B29)</f>
        <v>浅口市介護保険特別会計</v>
      </c>
      <c r="X35" s="406"/>
      <c r="Y35" s="406"/>
      <c r="Z35" s="406"/>
      <c r="AA35" s="406"/>
      <c r="AB35" s="406"/>
      <c r="AC35" s="406"/>
      <c r="AD35" s="406"/>
      <c r="AE35" s="406"/>
      <c r="AF35" s="406"/>
      <c r="AG35" s="406"/>
      <c r="AH35" s="406"/>
      <c r="AI35" s="406"/>
      <c r="AJ35" s="406"/>
      <c r="AK35" s="406"/>
      <c r="AL35" s="9"/>
      <c r="AM35" s="407">
        <f t="shared" ref="AM35:AM43" si="2">IF(AO35="","",AM34+1)</f>
        <v>8</v>
      </c>
      <c r="AN35" s="407"/>
      <c r="AO35" s="406" t="str">
        <f>IF('各会計、関係団体の財政状況及び健全化判断比率'!B32="","",'各会計、関係団体の財政状況及び健全化判断比率'!B32)</f>
        <v>浅口市下水道事業会計</v>
      </c>
      <c r="AP35" s="406"/>
      <c r="AQ35" s="406"/>
      <c r="AR35" s="406"/>
      <c r="AS35" s="406"/>
      <c r="AT35" s="406"/>
      <c r="AU35" s="406"/>
      <c r="AV35" s="406"/>
      <c r="AW35" s="406"/>
      <c r="AX35" s="406"/>
      <c r="AY35" s="406"/>
      <c r="AZ35" s="406"/>
      <c r="BA35" s="406"/>
      <c r="BB35" s="406"/>
      <c r="BC35" s="406"/>
      <c r="BD35" s="9"/>
      <c r="BE35" s="407" t="str">
        <f t="shared" ref="BE35:BE43" si="3">IF(BG35="","",BE34+1)</f>
        <v/>
      </c>
      <c r="BF35" s="407"/>
      <c r="BG35" s="406"/>
      <c r="BH35" s="406"/>
      <c r="BI35" s="406"/>
      <c r="BJ35" s="406"/>
      <c r="BK35" s="406"/>
      <c r="BL35" s="406"/>
      <c r="BM35" s="406"/>
      <c r="BN35" s="406"/>
      <c r="BO35" s="406"/>
      <c r="BP35" s="406"/>
      <c r="BQ35" s="406"/>
      <c r="BR35" s="406"/>
      <c r="BS35" s="406"/>
      <c r="BT35" s="406"/>
      <c r="BU35" s="406"/>
      <c r="BV35" s="9"/>
      <c r="BW35" s="407">
        <f t="shared" ref="BW35:BW43" si="4">IF(BY35="","",BW34+1)</f>
        <v>11</v>
      </c>
      <c r="BX35" s="407"/>
      <c r="BY35" s="406" t="str">
        <f>IF('各会計、関係団体の財政状況及び健全化判断比率'!B69="","",'各会計、関係団体の財政状況及び健全化判断比率'!B69)</f>
        <v>岡山県市町村総合事務組合貸付金特別会計</v>
      </c>
      <c r="BZ35" s="406"/>
      <c r="CA35" s="406"/>
      <c r="CB35" s="406"/>
      <c r="CC35" s="406"/>
      <c r="CD35" s="406"/>
      <c r="CE35" s="406"/>
      <c r="CF35" s="406"/>
      <c r="CG35" s="406"/>
      <c r="CH35" s="406"/>
      <c r="CI35" s="406"/>
      <c r="CJ35" s="406"/>
      <c r="CK35" s="406"/>
      <c r="CL35" s="406"/>
      <c r="CM35" s="406"/>
      <c r="CN35" s="9"/>
      <c r="CO35" s="407" t="str">
        <f t="shared" ref="CO35:CO43" si="5">IF(CQ35="","",CO34+1)</f>
        <v/>
      </c>
      <c r="CP35" s="407"/>
      <c r="CQ35" s="406" t="str">
        <f>IF('各会計、関係団体の財政状況及び健全化判断比率'!BS8="","",'各会計、関係団体の財政状況及び健全化判断比率'!BS8)</f>
        <v/>
      </c>
      <c r="CR35" s="406"/>
      <c r="CS35" s="406"/>
      <c r="CT35" s="406"/>
      <c r="CU35" s="406"/>
      <c r="CV35" s="406"/>
      <c r="CW35" s="406"/>
      <c r="CX35" s="406"/>
      <c r="CY35" s="406"/>
      <c r="CZ35" s="406"/>
      <c r="DA35" s="406"/>
      <c r="DB35" s="406"/>
      <c r="DC35" s="406"/>
      <c r="DD35" s="406"/>
      <c r="DE35" s="406"/>
      <c r="DF35" s="8"/>
      <c r="DG35" s="408" t="str">
        <f>IF('各会計、関係団体の財政状況及び健全化判断比率'!BR8="","",'各会計、関係団体の財政状況及び健全化判断比率'!BR8)</f>
        <v/>
      </c>
      <c r="DH35" s="408"/>
      <c r="DI35" s="21"/>
    </row>
    <row r="36" spans="1:113" ht="32.25" customHeight="1" x14ac:dyDescent="0.2">
      <c r="A36" s="2"/>
      <c r="B36" s="5"/>
      <c r="C36" s="407">
        <f t="shared" si="0"/>
        <v>3</v>
      </c>
      <c r="D36" s="407"/>
      <c r="E36" s="406" t="str">
        <f>IF('各会計、関係団体の財政状況及び健全化判断比率'!B9="","",'各会計、関係団体の財政状況及び健全化判断比率'!B9)</f>
        <v>浅口市畑地かんがい給水事業特別会計</v>
      </c>
      <c r="F36" s="406"/>
      <c r="G36" s="406"/>
      <c r="H36" s="406"/>
      <c r="I36" s="406"/>
      <c r="J36" s="406"/>
      <c r="K36" s="406"/>
      <c r="L36" s="406"/>
      <c r="M36" s="406"/>
      <c r="N36" s="406"/>
      <c r="O36" s="406"/>
      <c r="P36" s="406"/>
      <c r="Q36" s="406"/>
      <c r="R36" s="406"/>
      <c r="S36" s="406"/>
      <c r="T36" s="9"/>
      <c r="U36" s="407">
        <f t="shared" si="1"/>
        <v>6</v>
      </c>
      <c r="V36" s="407"/>
      <c r="W36" s="406" t="str">
        <f>IF('各会計、関係団体の財政状況及び健全化判断比率'!B30="","",'各会計、関係団体の財政状況及び健全化判断比率'!B30)</f>
        <v>浅口市後期高齢者医療特別会計</v>
      </c>
      <c r="X36" s="406"/>
      <c r="Y36" s="406"/>
      <c r="Z36" s="406"/>
      <c r="AA36" s="406"/>
      <c r="AB36" s="406"/>
      <c r="AC36" s="406"/>
      <c r="AD36" s="406"/>
      <c r="AE36" s="406"/>
      <c r="AF36" s="406"/>
      <c r="AG36" s="406"/>
      <c r="AH36" s="406"/>
      <c r="AI36" s="406"/>
      <c r="AJ36" s="406"/>
      <c r="AK36" s="406"/>
      <c r="AL36" s="9"/>
      <c r="AM36" s="407" t="str">
        <f t="shared" si="2"/>
        <v/>
      </c>
      <c r="AN36" s="407"/>
      <c r="AO36" s="406"/>
      <c r="AP36" s="406"/>
      <c r="AQ36" s="406"/>
      <c r="AR36" s="406"/>
      <c r="AS36" s="406"/>
      <c r="AT36" s="406"/>
      <c r="AU36" s="406"/>
      <c r="AV36" s="406"/>
      <c r="AW36" s="406"/>
      <c r="AX36" s="406"/>
      <c r="AY36" s="406"/>
      <c r="AZ36" s="406"/>
      <c r="BA36" s="406"/>
      <c r="BB36" s="406"/>
      <c r="BC36" s="406"/>
      <c r="BD36" s="9"/>
      <c r="BE36" s="407" t="str">
        <f t="shared" si="3"/>
        <v/>
      </c>
      <c r="BF36" s="407"/>
      <c r="BG36" s="406"/>
      <c r="BH36" s="406"/>
      <c r="BI36" s="406"/>
      <c r="BJ36" s="406"/>
      <c r="BK36" s="406"/>
      <c r="BL36" s="406"/>
      <c r="BM36" s="406"/>
      <c r="BN36" s="406"/>
      <c r="BO36" s="406"/>
      <c r="BP36" s="406"/>
      <c r="BQ36" s="406"/>
      <c r="BR36" s="406"/>
      <c r="BS36" s="406"/>
      <c r="BT36" s="406"/>
      <c r="BU36" s="406"/>
      <c r="BV36" s="9"/>
      <c r="BW36" s="407">
        <f t="shared" si="4"/>
        <v>12</v>
      </c>
      <c r="BX36" s="407"/>
      <c r="BY36" s="406" t="str">
        <f>IF('各会計、関係団体の財政状況及び健全化判断比率'!B70="","",'各会計、関係団体の財政状況及び健全化判断比率'!B70)</f>
        <v>岡山県市町村総合事務組合一般会計</v>
      </c>
      <c r="BZ36" s="406"/>
      <c r="CA36" s="406"/>
      <c r="CB36" s="406"/>
      <c r="CC36" s="406"/>
      <c r="CD36" s="406"/>
      <c r="CE36" s="406"/>
      <c r="CF36" s="406"/>
      <c r="CG36" s="406"/>
      <c r="CH36" s="406"/>
      <c r="CI36" s="406"/>
      <c r="CJ36" s="406"/>
      <c r="CK36" s="406"/>
      <c r="CL36" s="406"/>
      <c r="CM36" s="406"/>
      <c r="CN36" s="9"/>
      <c r="CO36" s="407" t="str">
        <f t="shared" si="5"/>
        <v/>
      </c>
      <c r="CP36" s="407"/>
      <c r="CQ36" s="406" t="str">
        <f>IF('各会計、関係団体の財政状況及び健全化判断比率'!BS9="","",'各会計、関係団体の財政状況及び健全化判断比率'!BS9)</f>
        <v/>
      </c>
      <c r="CR36" s="406"/>
      <c r="CS36" s="406"/>
      <c r="CT36" s="406"/>
      <c r="CU36" s="406"/>
      <c r="CV36" s="406"/>
      <c r="CW36" s="406"/>
      <c r="CX36" s="406"/>
      <c r="CY36" s="406"/>
      <c r="CZ36" s="406"/>
      <c r="DA36" s="406"/>
      <c r="DB36" s="406"/>
      <c r="DC36" s="406"/>
      <c r="DD36" s="406"/>
      <c r="DE36" s="406"/>
      <c r="DF36" s="8"/>
      <c r="DG36" s="408" t="str">
        <f>IF('各会計、関係団体の財政状況及び健全化判断比率'!BR9="","",'各会計、関係団体の財政状況及び健全化判断比率'!BR9)</f>
        <v/>
      </c>
      <c r="DH36" s="408"/>
      <c r="DI36" s="21"/>
    </row>
    <row r="37" spans="1:113" ht="32.25" customHeight="1" x14ac:dyDescent="0.2">
      <c r="A37" s="2"/>
      <c r="B37" s="5"/>
      <c r="C37" s="407" t="str">
        <f t="shared" si="0"/>
        <v/>
      </c>
      <c r="D37" s="407"/>
      <c r="E37" s="406" t="str">
        <f>IF('各会計、関係団体の財政状況及び健全化判断比率'!B10="","",'各会計、関係団体の財政状況及び健全化判断比率'!B10)</f>
        <v/>
      </c>
      <c r="F37" s="406"/>
      <c r="G37" s="406"/>
      <c r="H37" s="406"/>
      <c r="I37" s="406"/>
      <c r="J37" s="406"/>
      <c r="K37" s="406"/>
      <c r="L37" s="406"/>
      <c r="M37" s="406"/>
      <c r="N37" s="406"/>
      <c r="O37" s="406"/>
      <c r="P37" s="406"/>
      <c r="Q37" s="406"/>
      <c r="R37" s="406"/>
      <c r="S37" s="406"/>
      <c r="T37" s="9"/>
      <c r="U37" s="407" t="str">
        <f t="shared" si="1"/>
        <v/>
      </c>
      <c r="V37" s="407"/>
      <c r="W37" s="406"/>
      <c r="X37" s="406"/>
      <c r="Y37" s="406"/>
      <c r="Z37" s="406"/>
      <c r="AA37" s="406"/>
      <c r="AB37" s="406"/>
      <c r="AC37" s="406"/>
      <c r="AD37" s="406"/>
      <c r="AE37" s="406"/>
      <c r="AF37" s="406"/>
      <c r="AG37" s="406"/>
      <c r="AH37" s="406"/>
      <c r="AI37" s="406"/>
      <c r="AJ37" s="406"/>
      <c r="AK37" s="406"/>
      <c r="AL37" s="9"/>
      <c r="AM37" s="407" t="str">
        <f t="shared" si="2"/>
        <v/>
      </c>
      <c r="AN37" s="407"/>
      <c r="AO37" s="406"/>
      <c r="AP37" s="406"/>
      <c r="AQ37" s="406"/>
      <c r="AR37" s="406"/>
      <c r="AS37" s="406"/>
      <c r="AT37" s="406"/>
      <c r="AU37" s="406"/>
      <c r="AV37" s="406"/>
      <c r="AW37" s="406"/>
      <c r="AX37" s="406"/>
      <c r="AY37" s="406"/>
      <c r="AZ37" s="406"/>
      <c r="BA37" s="406"/>
      <c r="BB37" s="406"/>
      <c r="BC37" s="406"/>
      <c r="BD37" s="9"/>
      <c r="BE37" s="407" t="str">
        <f t="shared" si="3"/>
        <v/>
      </c>
      <c r="BF37" s="407"/>
      <c r="BG37" s="406"/>
      <c r="BH37" s="406"/>
      <c r="BI37" s="406"/>
      <c r="BJ37" s="406"/>
      <c r="BK37" s="406"/>
      <c r="BL37" s="406"/>
      <c r="BM37" s="406"/>
      <c r="BN37" s="406"/>
      <c r="BO37" s="406"/>
      <c r="BP37" s="406"/>
      <c r="BQ37" s="406"/>
      <c r="BR37" s="406"/>
      <c r="BS37" s="406"/>
      <c r="BT37" s="406"/>
      <c r="BU37" s="406"/>
      <c r="BV37" s="9"/>
      <c r="BW37" s="407">
        <f t="shared" si="4"/>
        <v>13</v>
      </c>
      <c r="BX37" s="407"/>
      <c r="BY37" s="406" t="str">
        <f>IF('各会計、関係団体の財政状況及び健全化判断比率'!B71="","",'各会計、関係団体の財政状況及び健全化判断比率'!B71)</f>
        <v>倉敷西部清掃施設組合</v>
      </c>
      <c r="BZ37" s="406"/>
      <c r="CA37" s="406"/>
      <c r="CB37" s="406"/>
      <c r="CC37" s="406"/>
      <c r="CD37" s="406"/>
      <c r="CE37" s="406"/>
      <c r="CF37" s="406"/>
      <c r="CG37" s="406"/>
      <c r="CH37" s="406"/>
      <c r="CI37" s="406"/>
      <c r="CJ37" s="406"/>
      <c r="CK37" s="406"/>
      <c r="CL37" s="406"/>
      <c r="CM37" s="406"/>
      <c r="CN37" s="9"/>
      <c r="CO37" s="407" t="str">
        <f t="shared" si="5"/>
        <v/>
      </c>
      <c r="CP37" s="407"/>
      <c r="CQ37" s="406" t="str">
        <f>IF('各会計、関係団体の財政状況及び健全化判断比率'!BS10="","",'各会計、関係団体の財政状況及び健全化判断比率'!BS10)</f>
        <v/>
      </c>
      <c r="CR37" s="406"/>
      <c r="CS37" s="406"/>
      <c r="CT37" s="406"/>
      <c r="CU37" s="406"/>
      <c r="CV37" s="406"/>
      <c r="CW37" s="406"/>
      <c r="CX37" s="406"/>
      <c r="CY37" s="406"/>
      <c r="CZ37" s="406"/>
      <c r="DA37" s="406"/>
      <c r="DB37" s="406"/>
      <c r="DC37" s="406"/>
      <c r="DD37" s="406"/>
      <c r="DE37" s="406"/>
      <c r="DF37" s="8"/>
      <c r="DG37" s="408" t="str">
        <f>IF('各会計、関係団体の財政状況及び健全化判断比率'!BR10="","",'各会計、関係団体の財政状況及び健全化判断比率'!BR10)</f>
        <v/>
      </c>
      <c r="DH37" s="408"/>
      <c r="DI37" s="21"/>
    </row>
    <row r="38" spans="1:113" ht="32.25" customHeight="1" x14ac:dyDescent="0.2">
      <c r="A38" s="2"/>
      <c r="B38" s="5"/>
      <c r="C38" s="407" t="str">
        <f t="shared" si="0"/>
        <v/>
      </c>
      <c r="D38" s="407"/>
      <c r="E38" s="406" t="str">
        <f>IF('各会計、関係団体の財政状況及び健全化判断比率'!B11="","",'各会計、関係団体の財政状況及び健全化判断比率'!B11)</f>
        <v/>
      </c>
      <c r="F38" s="406"/>
      <c r="G38" s="406"/>
      <c r="H38" s="406"/>
      <c r="I38" s="406"/>
      <c r="J38" s="406"/>
      <c r="K38" s="406"/>
      <c r="L38" s="406"/>
      <c r="M38" s="406"/>
      <c r="N38" s="406"/>
      <c r="O38" s="406"/>
      <c r="P38" s="406"/>
      <c r="Q38" s="406"/>
      <c r="R38" s="406"/>
      <c r="S38" s="406"/>
      <c r="T38" s="9"/>
      <c r="U38" s="407" t="str">
        <f t="shared" si="1"/>
        <v/>
      </c>
      <c r="V38" s="407"/>
      <c r="W38" s="406"/>
      <c r="X38" s="406"/>
      <c r="Y38" s="406"/>
      <c r="Z38" s="406"/>
      <c r="AA38" s="406"/>
      <c r="AB38" s="406"/>
      <c r="AC38" s="406"/>
      <c r="AD38" s="406"/>
      <c r="AE38" s="406"/>
      <c r="AF38" s="406"/>
      <c r="AG38" s="406"/>
      <c r="AH38" s="406"/>
      <c r="AI38" s="406"/>
      <c r="AJ38" s="406"/>
      <c r="AK38" s="406"/>
      <c r="AL38" s="9"/>
      <c r="AM38" s="407" t="str">
        <f t="shared" si="2"/>
        <v/>
      </c>
      <c r="AN38" s="407"/>
      <c r="AO38" s="406"/>
      <c r="AP38" s="406"/>
      <c r="AQ38" s="406"/>
      <c r="AR38" s="406"/>
      <c r="AS38" s="406"/>
      <c r="AT38" s="406"/>
      <c r="AU38" s="406"/>
      <c r="AV38" s="406"/>
      <c r="AW38" s="406"/>
      <c r="AX38" s="406"/>
      <c r="AY38" s="406"/>
      <c r="AZ38" s="406"/>
      <c r="BA38" s="406"/>
      <c r="BB38" s="406"/>
      <c r="BC38" s="406"/>
      <c r="BD38" s="9"/>
      <c r="BE38" s="407" t="str">
        <f t="shared" si="3"/>
        <v/>
      </c>
      <c r="BF38" s="407"/>
      <c r="BG38" s="406"/>
      <c r="BH38" s="406"/>
      <c r="BI38" s="406"/>
      <c r="BJ38" s="406"/>
      <c r="BK38" s="406"/>
      <c r="BL38" s="406"/>
      <c r="BM38" s="406"/>
      <c r="BN38" s="406"/>
      <c r="BO38" s="406"/>
      <c r="BP38" s="406"/>
      <c r="BQ38" s="406"/>
      <c r="BR38" s="406"/>
      <c r="BS38" s="406"/>
      <c r="BT38" s="406"/>
      <c r="BU38" s="406"/>
      <c r="BV38" s="9"/>
      <c r="BW38" s="407">
        <f t="shared" si="4"/>
        <v>14</v>
      </c>
      <c r="BX38" s="407"/>
      <c r="BY38" s="406" t="str">
        <f>IF('各会計、関係団体の財政状況及び健全化判断比率'!B72="","",'各会計、関係団体の財政状況及び健全化判断比率'!B72)</f>
        <v>岡山県後期高齢者医療広域連合後期高齢者医療特別会計</v>
      </c>
      <c r="BZ38" s="406"/>
      <c r="CA38" s="406"/>
      <c r="CB38" s="406"/>
      <c r="CC38" s="406"/>
      <c r="CD38" s="406"/>
      <c r="CE38" s="406"/>
      <c r="CF38" s="406"/>
      <c r="CG38" s="406"/>
      <c r="CH38" s="406"/>
      <c r="CI38" s="406"/>
      <c r="CJ38" s="406"/>
      <c r="CK38" s="406"/>
      <c r="CL38" s="406"/>
      <c r="CM38" s="406"/>
      <c r="CN38" s="9"/>
      <c r="CO38" s="407" t="str">
        <f t="shared" si="5"/>
        <v/>
      </c>
      <c r="CP38" s="407"/>
      <c r="CQ38" s="406" t="str">
        <f>IF('各会計、関係団体の財政状況及び健全化判断比率'!BS11="","",'各会計、関係団体の財政状況及び健全化判断比率'!BS11)</f>
        <v/>
      </c>
      <c r="CR38" s="406"/>
      <c r="CS38" s="406"/>
      <c r="CT38" s="406"/>
      <c r="CU38" s="406"/>
      <c r="CV38" s="406"/>
      <c r="CW38" s="406"/>
      <c r="CX38" s="406"/>
      <c r="CY38" s="406"/>
      <c r="CZ38" s="406"/>
      <c r="DA38" s="406"/>
      <c r="DB38" s="406"/>
      <c r="DC38" s="406"/>
      <c r="DD38" s="406"/>
      <c r="DE38" s="406"/>
      <c r="DF38" s="8"/>
      <c r="DG38" s="408" t="str">
        <f>IF('各会計、関係団体の財政状況及び健全化判断比率'!BR11="","",'各会計、関係団体の財政状況及び健全化判断比率'!BR11)</f>
        <v/>
      </c>
      <c r="DH38" s="408"/>
      <c r="DI38" s="21"/>
    </row>
    <row r="39" spans="1:113" ht="32.25" customHeight="1" x14ac:dyDescent="0.2">
      <c r="A39" s="2"/>
      <c r="B39" s="5"/>
      <c r="C39" s="407" t="str">
        <f t="shared" si="0"/>
        <v/>
      </c>
      <c r="D39" s="407"/>
      <c r="E39" s="406" t="str">
        <f>IF('各会計、関係団体の財政状況及び健全化判断比率'!B12="","",'各会計、関係団体の財政状況及び健全化判断比率'!B12)</f>
        <v/>
      </c>
      <c r="F39" s="406"/>
      <c r="G39" s="406"/>
      <c r="H39" s="406"/>
      <c r="I39" s="406"/>
      <c r="J39" s="406"/>
      <c r="K39" s="406"/>
      <c r="L39" s="406"/>
      <c r="M39" s="406"/>
      <c r="N39" s="406"/>
      <c r="O39" s="406"/>
      <c r="P39" s="406"/>
      <c r="Q39" s="406"/>
      <c r="R39" s="406"/>
      <c r="S39" s="406"/>
      <c r="T39" s="9"/>
      <c r="U39" s="407" t="str">
        <f t="shared" si="1"/>
        <v/>
      </c>
      <c r="V39" s="407"/>
      <c r="W39" s="406"/>
      <c r="X39" s="406"/>
      <c r="Y39" s="406"/>
      <c r="Z39" s="406"/>
      <c r="AA39" s="406"/>
      <c r="AB39" s="406"/>
      <c r="AC39" s="406"/>
      <c r="AD39" s="406"/>
      <c r="AE39" s="406"/>
      <c r="AF39" s="406"/>
      <c r="AG39" s="406"/>
      <c r="AH39" s="406"/>
      <c r="AI39" s="406"/>
      <c r="AJ39" s="406"/>
      <c r="AK39" s="406"/>
      <c r="AL39" s="9"/>
      <c r="AM39" s="407" t="str">
        <f t="shared" si="2"/>
        <v/>
      </c>
      <c r="AN39" s="407"/>
      <c r="AO39" s="406"/>
      <c r="AP39" s="406"/>
      <c r="AQ39" s="406"/>
      <c r="AR39" s="406"/>
      <c r="AS39" s="406"/>
      <c r="AT39" s="406"/>
      <c r="AU39" s="406"/>
      <c r="AV39" s="406"/>
      <c r="AW39" s="406"/>
      <c r="AX39" s="406"/>
      <c r="AY39" s="406"/>
      <c r="AZ39" s="406"/>
      <c r="BA39" s="406"/>
      <c r="BB39" s="406"/>
      <c r="BC39" s="406"/>
      <c r="BD39" s="9"/>
      <c r="BE39" s="407" t="str">
        <f t="shared" si="3"/>
        <v/>
      </c>
      <c r="BF39" s="407"/>
      <c r="BG39" s="406"/>
      <c r="BH39" s="406"/>
      <c r="BI39" s="406"/>
      <c r="BJ39" s="406"/>
      <c r="BK39" s="406"/>
      <c r="BL39" s="406"/>
      <c r="BM39" s="406"/>
      <c r="BN39" s="406"/>
      <c r="BO39" s="406"/>
      <c r="BP39" s="406"/>
      <c r="BQ39" s="406"/>
      <c r="BR39" s="406"/>
      <c r="BS39" s="406"/>
      <c r="BT39" s="406"/>
      <c r="BU39" s="406"/>
      <c r="BV39" s="9"/>
      <c r="BW39" s="407">
        <f t="shared" si="4"/>
        <v>15</v>
      </c>
      <c r="BX39" s="407"/>
      <c r="BY39" s="406" t="str">
        <f>IF('各会計、関係団体の財政状況及び健全化判断比率'!B73="","",'各会計、関係団体の財政状況及び健全化判断比率'!B73)</f>
        <v>岡山県西部環境整備施設組合</v>
      </c>
      <c r="BZ39" s="406"/>
      <c r="CA39" s="406"/>
      <c r="CB39" s="406"/>
      <c r="CC39" s="406"/>
      <c r="CD39" s="406"/>
      <c r="CE39" s="406"/>
      <c r="CF39" s="406"/>
      <c r="CG39" s="406"/>
      <c r="CH39" s="406"/>
      <c r="CI39" s="406"/>
      <c r="CJ39" s="406"/>
      <c r="CK39" s="406"/>
      <c r="CL39" s="406"/>
      <c r="CM39" s="406"/>
      <c r="CN39" s="9"/>
      <c r="CO39" s="407" t="str">
        <f t="shared" si="5"/>
        <v/>
      </c>
      <c r="CP39" s="407"/>
      <c r="CQ39" s="406" t="str">
        <f>IF('各会計、関係団体の財政状況及び健全化判断比率'!BS12="","",'各会計、関係団体の財政状況及び健全化判断比率'!BS12)</f>
        <v/>
      </c>
      <c r="CR39" s="406"/>
      <c r="CS39" s="406"/>
      <c r="CT39" s="406"/>
      <c r="CU39" s="406"/>
      <c r="CV39" s="406"/>
      <c r="CW39" s="406"/>
      <c r="CX39" s="406"/>
      <c r="CY39" s="406"/>
      <c r="CZ39" s="406"/>
      <c r="DA39" s="406"/>
      <c r="DB39" s="406"/>
      <c r="DC39" s="406"/>
      <c r="DD39" s="406"/>
      <c r="DE39" s="406"/>
      <c r="DF39" s="8"/>
      <c r="DG39" s="408" t="str">
        <f>IF('各会計、関係団体の財政状況及び健全化判断比率'!BR12="","",'各会計、関係団体の財政状況及び健全化判断比率'!BR12)</f>
        <v/>
      </c>
      <c r="DH39" s="408"/>
      <c r="DI39" s="21"/>
    </row>
    <row r="40" spans="1:113" ht="32.25" customHeight="1" x14ac:dyDescent="0.2">
      <c r="A40" s="2"/>
      <c r="B40" s="5"/>
      <c r="C40" s="407" t="str">
        <f t="shared" si="0"/>
        <v/>
      </c>
      <c r="D40" s="407"/>
      <c r="E40" s="406" t="str">
        <f>IF('各会計、関係団体の財政状況及び健全化判断比率'!B13="","",'各会計、関係団体の財政状況及び健全化判断比率'!B13)</f>
        <v/>
      </c>
      <c r="F40" s="406"/>
      <c r="G40" s="406"/>
      <c r="H40" s="406"/>
      <c r="I40" s="406"/>
      <c r="J40" s="406"/>
      <c r="K40" s="406"/>
      <c r="L40" s="406"/>
      <c r="M40" s="406"/>
      <c r="N40" s="406"/>
      <c r="O40" s="406"/>
      <c r="P40" s="406"/>
      <c r="Q40" s="406"/>
      <c r="R40" s="406"/>
      <c r="S40" s="406"/>
      <c r="T40" s="9"/>
      <c r="U40" s="407" t="str">
        <f t="shared" si="1"/>
        <v/>
      </c>
      <c r="V40" s="407"/>
      <c r="W40" s="406"/>
      <c r="X40" s="406"/>
      <c r="Y40" s="406"/>
      <c r="Z40" s="406"/>
      <c r="AA40" s="406"/>
      <c r="AB40" s="406"/>
      <c r="AC40" s="406"/>
      <c r="AD40" s="406"/>
      <c r="AE40" s="406"/>
      <c r="AF40" s="406"/>
      <c r="AG40" s="406"/>
      <c r="AH40" s="406"/>
      <c r="AI40" s="406"/>
      <c r="AJ40" s="406"/>
      <c r="AK40" s="406"/>
      <c r="AL40" s="9"/>
      <c r="AM40" s="407" t="str">
        <f t="shared" si="2"/>
        <v/>
      </c>
      <c r="AN40" s="407"/>
      <c r="AO40" s="406"/>
      <c r="AP40" s="406"/>
      <c r="AQ40" s="406"/>
      <c r="AR40" s="406"/>
      <c r="AS40" s="406"/>
      <c r="AT40" s="406"/>
      <c r="AU40" s="406"/>
      <c r="AV40" s="406"/>
      <c r="AW40" s="406"/>
      <c r="AX40" s="406"/>
      <c r="AY40" s="406"/>
      <c r="AZ40" s="406"/>
      <c r="BA40" s="406"/>
      <c r="BB40" s="406"/>
      <c r="BC40" s="406"/>
      <c r="BD40" s="9"/>
      <c r="BE40" s="407" t="str">
        <f t="shared" si="3"/>
        <v/>
      </c>
      <c r="BF40" s="407"/>
      <c r="BG40" s="406"/>
      <c r="BH40" s="406"/>
      <c r="BI40" s="406"/>
      <c r="BJ40" s="406"/>
      <c r="BK40" s="406"/>
      <c r="BL40" s="406"/>
      <c r="BM40" s="406"/>
      <c r="BN40" s="406"/>
      <c r="BO40" s="406"/>
      <c r="BP40" s="406"/>
      <c r="BQ40" s="406"/>
      <c r="BR40" s="406"/>
      <c r="BS40" s="406"/>
      <c r="BT40" s="406"/>
      <c r="BU40" s="406"/>
      <c r="BV40" s="9"/>
      <c r="BW40" s="407">
        <f t="shared" si="4"/>
        <v>16</v>
      </c>
      <c r="BX40" s="407"/>
      <c r="BY40" s="406" t="str">
        <f>IF('各会計、関係団体の財政状況及び健全化判断比率'!B74="","",'各会計、関係団体の財政状況及び健全化判断比率'!B74)</f>
        <v>岡山県市町村税整理組合</v>
      </c>
      <c r="BZ40" s="406"/>
      <c r="CA40" s="406"/>
      <c r="CB40" s="406"/>
      <c r="CC40" s="406"/>
      <c r="CD40" s="406"/>
      <c r="CE40" s="406"/>
      <c r="CF40" s="406"/>
      <c r="CG40" s="406"/>
      <c r="CH40" s="406"/>
      <c r="CI40" s="406"/>
      <c r="CJ40" s="406"/>
      <c r="CK40" s="406"/>
      <c r="CL40" s="406"/>
      <c r="CM40" s="406"/>
      <c r="CN40" s="9"/>
      <c r="CO40" s="407" t="str">
        <f t="shared" si="5"/>
        <v/>
      </c>
      <c r="CP40" s="407"/>
      <c r="CQ40" s="406" t="str">
        <f>IF('各会計、関係団体の財政状況及び健全化判断比率'!BS13="","",'各会計、関係団体の財政状況及び健全化判断比率'!BS13)</f>
        <v/>
      </c>
      <c r="CR40" s="406"/>
      <c r="CS40" s="406"/>
      <c r="CT40" s="406"/>
      <c r="CU40" s="406"/>
      <c r="CV40" s="406"/>
      <c r="CW40" s="406"/>
      <c r="CX40" s="406"/>
      <c r="CY40" s="406"/>
      <c r="CZ40" s="406"/>
      <c r="DA40" s="406"/>
      <c r="DB40" s="406"/>
      <c r="DC40" s="406"/>
      <c r="DD40" s="406"/>
      <c r="DE40" s="406"/>
      <c r="DF40" s="8"/>
      <c r="DG40" s="408" t="str">
        <f>IF('各会計、関係団体の財政状況及び健全化判断比率'!BR13="","",'各会計、関係団体の財政状況及び健全化判断比率'!BR13)</f>
        <v/>
      </c>
      <c r="DH40" s="408"/>
      <c r="DI40" s="21"/>
    </row>
    <row r="41" spans="1:113" ht="32.25" customHeight="1" x14ac:dyDescent="0.2">
      <c r="A41" s="2"/>
      <c r="B41" s="5"/>
      <c r="C41" s="407" t="str">
        <f t="shared" si="0"/>
        <v/>
      </c>
      <c r="D41" s="407"/>
      <c r="E41" s="406" t="str">
        <f>IF('各会計、関係団体の財政状況及び健全化判断比率'!B14="","",'各会計、関係団体の財政状況及び健全化判断比率'!B14)</f>
        <v/>
      </c>
      <c r="F41" s="406"/>
      <c r="G41" s="406"/>
      <c r="H41" s="406"/>
      <c r="I41" s="406"/>
      <c r="J41" s="406"/>
      <c r="K41" s="406"/>
      <c r="L41" s="406"/>
      <c r="M41" s="406"/>
      <c r="N41" s="406"/>
      <c r="O41" s="406"/>
      <c r="P41" s="406"/>
      <c r="Q41" s="406"/>
      <c r="R41" s="406"/>
      <c r="S41" s="406"/>
      <c r="T41" s="9"/>
      <c r="U41" s="407" t="str">
        <f t="shared" si="1"/>
        <v/>
      </c>
      <c r="V41" s="407"/>
      <c r="W41" s="406"/>
      <c r="X41" s="406"/>
      <c r="Y41" s="406"/>
      <c r="Z41" s="406"/>
      <c r="AA41" s="406"/>
      <c r="AB41" s="406"/>
      <c r="AC41" s="406"/>
      <c r="AD41" s="406"/>
      <c r="AE41" s="406"/>
      <c r="AF41" s="406"/>
      <c r="AG41" s="406"/>
      <c r="AH41" s="406"/>
      <c r="AI41" s="406"/>
      <c r="AJ41" s="406"/>
      <c r="AK41" s="406"/>
      <c r="AL41" s="9"/>
      <c r="AM41" s="407" t="str">
        <f t="shared" si="2"/>
        <v/>
      </c>
      <c r="AN41" s="407"/>
      <c r="AO41" s="406"/>
      <c r="AP41" s="406"/>
      <c r="AQ41" s="406"/>
      <c r="AR41" s="406"/>
      <c r="AS41" s="406"/>
      <c r="AT41" s="406"/>
      <c r="AU41" s="406"/>
      <c r="AV41" s="406"/>
      <c r="AW41" s="406"/>
      <c r="AX41" s="406"/>
      <c r="AY41" s="406"/>
      <c r="AZ41" s="406"/>
      <c r="BA41" s="406"/>
      <c r="BB41" s="406"/>
      <c r="BC41" s="406"/>
      <c r="BD41" s="9"/>
      <c r="BE41" s="407" t="str">
        <f t="shared" si="3"/>
        <v/>
      </c>
      <c r="BF41" s="407"/>
      <c r="BG41" s="406"/>
      <c r="BH41" s="406"/>
      <c r="BI41" s="406"/>
      <c r="BJ41" s="406"/>
      <c r="BK41" s="406"/>
      <c r="BL41" s="406"/>
      <c r="BM41" s="406"/>
      <c r="BN41" s="406"/>
      <c r="BO41" s="406"/>
      <c r="BP41" s="406"/>
      <c r="BQ41" s="406"/>
      <c r="BR41" s="406"/>
      <c r="BS41" s="406"/>
      <c r="BT41" s="406"/>
      <c r="BU41" s="406"/>
      <c r="BV41" s="9"/>
      <c r="BW41" s="407">
        <f t="shared" si="4"/>
        <v>17</v>
      </c>
      <c r="BX41" s="407"/>
      <c r="BY41" s="406" t="str">
        <f>IF('各会計、関係団体の財政状況及び健全化判断比率'!B75="","",'各会計、関係団体の財政状況及び健全化判断比率'!B75)</f>
        <v>岡山県西部衛生施設組合</v>
      </c>
      <c r="BZ41" s="406"/>
      <c r="CA41" s="406"/>
      <c r="CB41" s="406"/>
      <c r="CC41" s="406"/>
      <c r="CD41" s="406"/>
      <c r="CE41" s="406"/>
      <c r="CF41" s="406"/>
      <c r="CG41" s="406"/>
      <c r="CH41" s="406"/>
      <c r="CI41" s="406"/>
      <c r="CJ41" s="406"/>
      <c r="CK41" s="406"/>
      <c r="CL41" s="406"/>
      <c r="CM41" s="406"/>
      <c r="CN41" s="9"/>
      <c r="CO41" s="407" t="str">
        <f t="shared" si="5"/>
        <v/>
      </c>
      <c r="CP41" s="407"/>
      <c r="CQ41" s="406" t="str">
        <f>IF('各会計、関係団体の財政状況及び健全化判断比率'!BS14="","",'各会計、関係団体の財政状況及び健全化判断比率'!BS14)</f>
        <v/>
      </c>
      <c r="CR41" s="406"/>
      <c r="CS41" s="406"/>
      <c r="CT41" s="406"/>
      <c r="CU41" s="406"/>
      <c r="CV41" s="406"/>
      <c r="CW41" s="406"/>
      <c r="CX41" s="406"/>
      <c r="CY41" s="406"/>
      <c r="CZ41" s="406"/>
      <c r="DA41" s="406"/>
      <c r="DB41" s="406"/>
      <c r="DC41" s="406"/>
      <c r="DD41" s="406"/>
      <c r="DE41" s="406"/>
      <c r="DF41" s="8"/>
      <c r="DG41" s="408" t="str">
        <f>IF('各会計、関係団体の財政状況及び健全化判断比率'!BR14="","",'各会計、関係団体の財政状況及び健全化判断比率'!BR14)</f>
        <v/>
      </c>
      <c r="DH41" s="408"/>
      <c r="DI41" s="21"/>
    </row>
    <row r="42" spans="1:113" ht="32.25" customHeight="1" x14ac:dyDescent="0.2">
      <c r="B42" s="5"/>
      <c r="C42" s="407" t="str">
        <f t="shared" si="0"/>
        <v/>
      </c>
      <c r="D42" s="407"/>
      <c r="E42" s="406" t="str">
        <f>IF('各会計、関係団体の財政状況及び健全化判断比率'!B15="","",'各会計、関係団体の財政状況及び健全化判断比率'!B15)</f>
        <v/>
      </c>
      <c r="F42" s="406"/>
      <c r="G42" s="406"/>
      <c r="H42" s="406"/>
      <c r="I42" s="406"/>
      <c r="J42" s="406"/>
      <c r="K42" s="406"/>
      <c r="L42" s="406"/>
      <c r="M42" s="406"/>
      <c r="N42" s="406"/>
      <c r="O42" s="406"/>
      <c r="P42" s="406"/>
      <c r="Q42" s="406"/>
      <c r="R42" s="406"/>
      <c r="S42" s="406"/>
      <c r="T42" s="9"/>
      <c r="U42" s="407" t="str">
        <f t="shared" si="1"/>
        <v/>
      </c>
      <c r="V42" s="407"/>
      <c r="W42" s="406"/>
      <c r="X42" s="406"/>
      <c r="Y42" s="406"/>
      <c r="Z42" s="406"/>
      <c r="AA42" s="406"/>
      <c r="AB42" s="406"/>
      <c r="AC42" s="406"/>
      <c r="AD42" s="406"/>
      <c r="AE42" s="406"/>
      <c r="AF42" s="406"/>
      <c r="AG42" s="406"/>
      <c r="AH42" s="406"/>
      <c r="AI42" s="406"/>
      <c r="AJ42" s="406"/>
      <c r="AK42" s="406"/>
      <c r="AL42" s="9"/>
      <c r="AM42" s="407" t="str">
        <f t="shared" si="2"/>
        <v/>
      </c>
      <c r="AN42" s="407"/>
      <c r="AO42" s="406"/>
      <c r="AP42" s="406"/>
      <c r="AQ42" s="406"/>
      <c r="AR42" s="406"/>
      <c r="AS42" s="406"/>
      <c r="AT42" s="406"/>
      <c r="AU42" s="406"/>
      <c r="AV42" s="406"/>
      <c r="AW42" s="406"/>
      <c r="AX42" s="406"/>
      <c r="AY42" s="406"/>
      <c r="AZ42" s="406"/>
      <c r="BA42" s="406"/>
      <c r="BB42" s="406"/>
      <c r="BC42" s="406"/>
      <c r="BD42" s="9"/>
      <c r="BE42" s="407" t="str">
        <f t="shared" si="3"/>
        <v/>
      </c>
      <c r="BF42" s="407"/>
      <c r="BG42" s="406"/>
      <c r="BH42" s="406"/>
      <c r="BI42" s="406"/>
      <c r="BJ42" s="406"/>
      <c r="BK42" s="406"/>
      <c r="BL42" s="406"/>
      <c r="BM42" s="406"/>
      <c r="BN42" s="406"/>
      <c r="BO42" s="406"/>
      <c r="BP42" s="406"/>
      <c r="BQ42" s="406"/>
      <c r="BR42" s="406"/>
      <c r="BS42" s="406"/>
      <c r="BT42" s="406"/>
      <c r="BU42" s="406"/>
      <c r="BV42" s="9"/>
      <c r="BW42" s="407">
        <f t="shared" si="4"/>
        <v>18</v>
      </c>
      <c r="BX42" s="407"/>
      <c r="BY42" s="406" t="str">
        <f>IF('各会計、関係団体の財政状況及び健全化判断比率'!B76="","",'各会計、関係団体の財政状況及び健全化判断比率'!B76)</f>
        <v>岡山県市町村総合事務組合拠出金特別会計</v>
      </c>
      <c r="BZ42" s="406"/>
      <c r="CA42" s="406"/>
      <c r="CB42" s="406"/>
      <c r="CC42" s="406"/>
      <c r="CD42" s="406"/>
      <c r="CE42" s="406"/>
      <c r="CF42" s="406"/>
      <c r="CG42" s="406"/>
      <c r="CH42" s="406"/>
      <c r="CI42" s="406"/>
      <c r="CJ42" s="406"/>
      <c r="CK42" s="406"/>
      <c r="CL42" s="406"/>
      <c r="CM42" s="406"/>
      <c r="CN42" s="9"/>
      <c r="CO42" s="407" t="str">
        <f t="shared" si="5"/>
        <v/>
      </c>
      <c r="CP42" s="407"/>
      <c r="CQ42" s="406" t="str">
        <f>IF('各会計、関係団体の財政状況及び健全化判断比率'!BS15="","",'各会計、関係団体の財政状況及び健全化判断比率'!BS15)</f>
        <v/>
      </c>
      <c r="CR42" s="406"/>
      <c r="CS42" s="406"/>
      <c r="CT42" s="406"/>
      <c r="CU42" s="406"/>
      <c r="CV42" s="406"/>
      <c r="CW42" s="406"/>
      <c r="CX42" s="406"/>
      <c r="CY42" s="406"/>
      <c r="CZ42" s="406"/>
      <c r="DA42" s="406"/>
      <c r="DB42" s="406"/>
      <c r="DC42" s="406"/>
      <c r="DD42" s="406"/>
      <c r="DE42" s="406"/>
      <c r="DF42" s="8"/>
      <c r="DG42" s="408" t="str">
        <f>IF('各会計、関係団体の財政状況及び健全化判断比率'!BR15="","",'各会計、関係団体の財政状況及び健全化判断比率'!BR15)</f>
        <v/>
      </c>
      <c r="DH42" s="408"/>
      <c r="DI42" s="21"/>
    </row>
    <row r="43" spans="1:113" ht="32.25" customHeight="1" x14ac:dyDescent="0.2">
      <c r="B43" s="5"/>
      <c r="C43" s="407" t="str">
        <f t="shared" si="0"/>
        <v/>
      </c>
      <c r="D43" s="407"/>
      <c r="E43" s="406" t="str">
        <f>IF('各会計、関係団体の財政状況及び健全化判断比率'!B16="","",'各会計、関係団体の財政状況及び健全化判断比率'!B16)</f>
        <v/>
      </c>
      <c r="F43" s="406"/>
      <c r="G43" s="406"/>
      <c r="H43" s="406"/>
      <c r="I43" s="406"/>
      <c r="J43" s="406"/>
      <c r="K43" s="406"/>
      <c r="L43" s="406"/>
      <c r="M43" s="406"/>
      <c r="N43" s="406"/>
      <c r="O43" s="406"/>
      <c r="P43" s="406"/>
      <c r="Q43" s="406"/>
      <c r="R43" s="406"/>
      <c r="S43" s="406"/>
      <c r="T43" s="9"/>
      <c r="U43" s="407" t="str">
        <f t="shared" si="1"/>
        <v/>
      </c>
      <c r="V43" s="407"/>
      <c r="W43" s="406"/>
      <c r="X43" s="406"/>
      <c r="Y43" s="406"/>
      <c r="Z43" s="406"/>
      <c r="AA43" s="406"/>
      <c r="AB43" s="406"/>
      <c r="AC43" s="406"/>
      <c r="AD43" s="406"/>
      <c r="AE43" s="406"/>
      <c r="AF43" s="406"/>
      <c r="AG43" s="406"/>
      <c r="AH43" s="406"/>
      <c r="AI43" s="406"/>
      <c r="AJ43" s="406"/>
      <c r="AK43" s="406"/>
      <c r="AL43" s="9"/>
      <c r="AM43" s="407" t="str">
        <f t="shared" si="2"/>
        <v/>
      </c>
      <c r="AN43" s="407"/>
      <c r="AO43" s="406"/>
      <c r="AP43" s="406"/>
      <c r="AQ43" s="406"/>
      <c r="AR43" s="406"/>
      <c r="AS43" s="406"/>
      <c r="AT43" s="406"/>
      <c r="AU43" s="406"/>
      <c r="AV43" s="406"/>
      <c r="AW43" s="406"/>
      <c r="AX43" s="406"/>
      <c r="AY43" s="406"/>
      <c r="AZ43" s="406"/>
      <c r="BA43" s="406"/>
      <c r="BB43" s="406"/>
      <c r="BC43" s="406"/>
      <c r="BD43" s="9"/>
      <c r="BE43" s="407" t="str">
        <f t="shared" si="3"/>
        <v/>
      </c>
      <c r="BF43" s="407"/>
      <c r="BG43" s="406"/>
      <c r="BH43" s="406"/>
      <c r="BI43" s="406"/>
      <c r="BJ43" s="406"/>
      <c r="BK43" s="406"/>
      <c r="BL43" s="406"/>
      <c r="BM43" s="406"/>
      <c r="BN43" s="406"/>
      <c r="BO43" s="406"/>
      <c r="BP43" s="406"/>
      <c r="BQ43" s="406"/>
      <c r="BR43" s="406"/>
      <c r="BS43" s="406"/>
      <c r="BT43" s="406"/>
      <c r="BU43" s="406"/>
      <c r="BV43" s="9"/>
      <c r="BW43" s="407">
        <f t="shared" si="4"/>
        <v>19</v>
      </c>
      <c r="BX43" s="407"/>
      <c r="BY43" s="406" t="str">
        <f>IF('各会計、関係団体の財政状況及び健全化判断比率'!B77="","",'各会計、関係団体の財政状況及び健全化判断比率'!B77)</f>
        <v>岡山県市町村総合事務組合交通災害共済特別会計</v>
      </c>
      <c r="BZ43" s="406"/>
      <c r="CA43" s="406"/>
      <c r="CB43" s="406"/>
      <c r="CC43" s="406"/>
      <c r="CD43" s="406"/>
      <c r="CE43" s="406"/>
      <c r="CF43" s="406"/>
      <c r="CG43" s="406"/>
      <c r="CH43" s="406"/>
      <c r="CI43" s="406"/>
      <c r="CJ43" s="406"/>
      <c r="CK43" s="406"/>
      <c r="CL43" s="406"/>
      <c r="CM43" s="406"/>
      <c r="CN43" s="9"/>
      <c r="CO43" s="407" t="str">
        <f t="shared" si="5"/>
        <v/>
      </c>
      <c r="CP43" s="407"/>
      <c r="CQ43" s="406" t="str">
        <f>IF('各会計、関係団体の財政状況及び健全化判断比率'!BS16="","",'各会計、関係団体の財政状況及び健全化判断比率'!BS16)</f>
        <v/>
      </c>
      <c r="CR43" s="406"/>
      <c r="CS43" s="406"/>
      <c r="CT43" s="406"/>
      <c r="CU43" s="406"/>
      <c r="CV43" s="406"/>
      <c r="CW43" s="406"/>
      <c r="CX43" s="406"/>
      <c r="CY43" s="406"/>
      <c r="CZ43" s="406"/>
      <c r="DA43" s="406"/>
      <c r="DB43" s="406"/>
      <c r="DC43" s="406"/>
      <c r="DD43" s="406"/>
      <c r="DE43" s="406"/>
      <c r="DF43" s="8"/>
      <c r="DG43" s="408" t="str">
        <f>IF('各会計、関係団体の財政状況及び健全化判断比率'!BR16="","",'各会計、関係団体の財政状況及び健全化判断比率'!BR16)</f>
        <v/>
      </c>
      <c r="DH43" s="408"/>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290</v>
      </c>
      <c r="E46" s="1" t="s">
        <v>149</v>
      </c>
    </row>
    <row r="47" spans="1:113" x14ac:dyDescent="0.2">
      <c r="E47" s="1" t="s">
        <v>292</v>
      </c>
    </row>
    <row r="48" spans="1:113" x14ac:dyDescent="0.2">
      <c r="E48" s="1" t="s">
        <v>294</v>
      </c>
    </row>
    <row r="49" spans="5:5" x14ac:dyDescent="0.2">
      <c r="E49" s="1" t="s">
        <v>295</v>
      </c>
    </row>
    <row r="50" spans="5:5" x14ac:dyDescent="0.2">
      <c r="E50" s="1" t="s">
        <v>199</v>
      </c>
    </row>
    <row r="51" spans="5:5" x14ac:dyDescent="0.2">
      <c r="E51" s="1" t="s">
        <v>298</v>
      </c>
    </row>
    <row r="52" spans="5:5" x14ac:dyDescent="0.2">
      <c r="E52" s="1" t="s">
        <v>152</v>
      </c>
    </row>
    <row r="53" spans="5:5" x14ac:dyDescent="0.2"/>
    <row r="54" spans="5:5" x14ac:dyDescent="0.2"/>
    <row r="55" spans="5:5" x14ac:dyDescent="0.2"/>
    <row r="56" spans="5:5" x14ac:dyDescent="0.2"/>
  </sheetData>
  <sheetProtection algorithmName="SHA-512" hashValue="NF7WvAFONWAiY1pJrCzJrsp4Lv03bq4K2020xmGOwaCALtk0FSmYofBs5qgI4lZAH6hqR+tZK1+z3hrwd7FRRQ==" saltValue="CLEa6YXnDd8H32s0uE0gi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heetViews>
  <sheetFormatPr defaultColWidth="0" defaultRowHeight="12.9" customHeight="1" zeroHeight="1" x14ac:dyDescent="0.2"/>
  <cols>
    <col min="1" max="1" width="6.6640625" style="51" customWidth="1"/>
    <col min="2" max="2" width="11" style="51" customWidth="1"/>
    <col min="3" max="3" width="17" style="51" customWidth="1"/>
    <col min="4" max="5" width="16.6640625" style="51" customWidth="1"/>
    <col min="6" max="15" width="15" style="51" customWidth="1"/>
    <col min="16" max="16" width="24" style="51" customWidth="1"/>
    <col min="17" max="17" width="0" style="51" hidden="1" customWidth="1"/>
    <col min="18" max="16384" width="0" style="51" hidden="1"/>
  </cols>
  <sheetData>
    <row r="1" spans="1:16" ht="16.5" customHeight="1" x14ac:dyDescent="0.2">
      <c r="A1" s="204"/>
      <c r="B1" s="204"/>
      <c r="C1" s="204"/>
      <c r="D1" s="204"/>
      <c r="E1" s="204"/>
      <c r="F1" s="204"/>
      <c r="G1" s="204"/>
      <c r="H1" s="204"/>
      <c r="I1" s="204"/>
      <c r="J1" s="204"/>
      <c r="K1" s="204"/>
      <c r="L1" s="204"/>
      <c r="M1" s="204"/>
      <c r="N1" s="204"/>
      <c r="O1" s="204"/>
      <c r="P1" s="204"/>
    </row>
    <row r="2" spans="1:16" ht="16.5" customHeight="1" x14ac:dyDescent="0.2">
      <c r="A2" s="204"/>
      <c r="B2" s="204"/>
      <c r="C2" s="204"/>
      <c r="D2" s="204"/>
      <c r="E2" s="204"/>
      <c r="F2" s="204"/>
      <c r="G2" s="204"/>
      <c r="H2" s="204"/>
      <c r="I2" s="204"/>
      <c r="J2" s="204"/>
      <c r="K2" s="204"/>
      <c r="L2" s="204"/>
      <c r="M2" s="204"/>
      <c r="N2" s="204"/>
      <c r="O2" s="204"/>
      <c r="P2" s="204"/>
    </row>
    <row r="3" spans="1:16" ht="16.5" customHeight="1" x14ac:dyDescent="0.2">
      <c r="A3" s="204"/>
      <c r="B3" s="204"/>
      <c r="C3" s="204"/>
      <c r="D3" s="204"/>
      <c r="E3" s="204"/>
      <c r="F3" s="204"/>
      <c r="G3" s="204"/>
      <c r="H3" s="204"/>
      <c r="I3" s="204"/>
      <c r="J3" s="204"/>
      <c r="K3" s="204"/>
      <c r="L3" s="204"/>
      <c r="M3" s="204"/>
      <c r="N3" s="204"/>
      <c r="O3" s="204"/>
      <c r="P3" s="204"/>
    </row>
    <row r="4" spans="1:16" ht="16.5" customHeight="1" x14ac:dyDescent="0.2">
      <c r="A4" s="204"/>
      <c r="B4" s="204"/>
      <c r="C4" s="204"/>
      <c r="D4" s="204"/>
      <c r="E4" s="204"/>
      <c r="F4" s="204"/>
      <c r="G4" s="204"/>
      <c r="H4" s="204"/>
      <c r="I4" s="204"/>
      <c r="J4" s="204"/>
      <c r="K4" s="204"/>
      <c r="L4" s="204"/>
      <c r="M4" s="204"/>
      <c r="N4" s="204"/>
      <c r="O4" s="204"/>
      <c r="P4" s="204"/>
    </row>
    <row r="5" spans="1:16" ht="16.5" customHeight="1" x14ac:dyDescent="0.2">
      <c r="A5" s="204"/>
      <c r="B5" s="204"/>
      <c r="C5" s="204"/>
      <c r="D5" s="204"/>
      <c r="E5" s="204"/>
      <c r="F5" s="204"/>
      <c r="G5" s="204"/>
      <c r="H5" s="204"/>
      <c r="I5" s="204"/>
      <c r="J5" s="204"/>
      <c r="K5" s="204"/>
      <c r="L5" s="204"/>
      <c r="M5" s="204"/>
      <c r="N5" s="204"/>
      <c r="O5" s="204"/>
      <c r="P5" s="204"/>
    </row>
    <row r="6" spans="1:16" ht="16.5" customHeight="1" x14ac:dyDescent="0.2">
      <c r="A6" s="204"/>
      <c r="B6" s="204"/>
      <c r="C6" s="204"/>
      <c r="D6" s="204"/>
      <c r="E6" s="204"/>
      <c r="F6" s="204"/>
      <c r="G6" s="204"/>
      <c r="H6" s="204"/>
      <c r="I6" s="204"/>
      <c r="J6" s="204"/>
      <c r="K6" s="204"/>
      <c r="L6" s="204"/>
      <c r="M6" s="204"/>
      <c r="N6" s="204"/>
      <c r="O6" s="204"/>
      <c r="P6" s="204"/>
    </row>
    <row r="7" spans="1:16" ht="16.5" customHeight="1" x14ac:dyDescent="0.2">
      <c r="A7" s="204"/>
      <c r="B7" s="204"/>
      <c r="C7" s="204"/>
      <c r="D7" s="204"/>
      <c r="E7" s="204"/>
      <c r="F7" s="204"/>
      <c r="G7" s="204"/>
      <c r="H7" s="204"/>
      <c r="I7" s="204"/>
      <c r="J7" s="204"/>
      <c r="K7" s="204"/>
      <c r="L7" s="204"/>
      <c r="M7" s="204"/>
      <c r="N7" s="204"/>
      <c r="O7" s="204"/>
      <c r="P7" s="204"/>
    </row>
    <row r="8" spans="1:16" ht="16.5" customHeight="1" x14ac:dyDescent="0.2">
      <c r="A8" s="204"/>
      <c r="B8" s="204"/>
      <c r="C8" s="204"/>
      <c r="D8" s="204"/>
      <c r="E8" s="204"/>
      <c r="F8" s="204"/>
      <c r="G8" s="204"/>
      <c r="H8" s="204"/>
      <c r="I8" s="204"/>
      <c r="J8" s="204"/>
      <c r="K8" s="204"/>
      <c r="L8" s="204"/>
      <c r="M8" s="204"/>
      <c r="N8" s="204"/>
      <c r="O8" s="204"/>
      <c r="P8" s="204"/>
    </row>
    <row r="9" spans="1:16" ht="16.5" customHeight="1" x14ac:dyDescent="0.2">
      <c r="A9" s="204"/>
      <c r="B9" s="204"/>
      <c r="C9" s="204"/>
      <c r="D9" s="204"/>
      <c r="E9" s="204"/>
      <c r="F9" s="204"/>
      <c r="G9" s="204"/>
      <c r="H9" s="204"/>
      <c r="I9" s="204"/>
      <c r="J9" s="204"/>
      <c r="K9" s="204"/>
      <c r="L9" s="204"/>
      <c r="M9" s="204"/>
      <c r="N9" s="204"/>
      <c r="O9" s="204"/>
      <c r="P9" s="204"/>
    </row>
    <row r="10" spans="1:16" ht="16.5" customHeight="1" x14ac:dyDescent="0.2">
      <c r="A10" s="204"/>
      <c r="B10" s="204"/>
      <c r="C10" s="204"/>
      <c r="D10" s="204"/>
      <c r="E10" s="204"/>
      <c r="F10" s="204"/>
      <c r="G10" s="204"/>
      <c r="H10" s="204"/>
      <c r="I10" s="204"/>
      <c r="J10" s="204"/>
      <c r="K10" s="204"/>
      <c r="L10" s="204"/>
      <c r="M10" s="204"/>
      <c r="N10" s="204"/>
      <c r="O10" s="204"/>
      <c r="P10" s="204"/>
    </row>
    <row r="11" spans="1:16" ht="16.5" customHeight="1" x14ac:dyDescent="0.2">
      <c r="A11" s="204"/>
      <c r="B11" s="204"/>
      <c r="C11" s="204"/>
      <c r="D11" s="204"/>
      <c r="E11" s="204"/>
      <c r="F11" s="204"/>
      <c r="G11" s="204"/>
      <c r="H11" s="204"/>
      <c r="I11" s="204"/>
      <c r="J11" s="204"/>
      <c r="K11" s="204"/>
      <c r="L11" s="204"/>
      <c r="M11" s="204"/>
      <c r="N11" s="204"/>
      <c r="O11" s="204"/>
      <c r="P11" s="204"/>
    </row>
    <row r="12" spans="1:16" ht="16.5" customHeight="1" x14ac:dyDescent="0.2">
      <c r="A12" s="204"/>
      <c r="B12" s="204"/>
      <c r="C12" s="204"/>
      <c r="D12" s="204"/>
      <c r="E12" s="204"/>
      <c r="F12" s="204"/>
      <c r="G12" s="204"/>
      <c r="H12" s="204"/>
      <c r="I12" s="204"/>
      <c r="J12" s="204"/>
      <c r="K12" s="204"/>
      <c r="L12" s="204"/>
      <c r="M12" s="204"/>
      <c r="N12" s="204"/>
      <c r="O12" s="204"/>
      <c r="P12" s="204"/>
    </row>
    <row r="13" spans="1:16" ht="16.5" customHeight="1" x14ac:dyDescent="0.2">
      <c r="A13" s="204"/>
      <c r="B13" s="204"/>
      <c r="C13" s="204"/>
      <c r="D13" s="204"/>
      <c r="E13" s="204"/>
      <c r="F13" s="204"/>
      <c r="G13" s="204"/>
      <c r="H13" s="204"/>
      <c r="I13" s="204"/>
      <c r="J13" s="204"/>
      <c r="K13" s="204"/>
      <c r="L13" s="204"/>
      <c r="M13" s="204"/>
      <c r="N13" s="204"/>
      <c r="O13" s="204"/>
      <c r="P13" s="204"/>
    </row>
    <row r="14" spans="1:16" ht="16.5" customHeight="1" x14ac:dyDescent="0.2">
      <c r="A14" s="204"/>
      <c r="B14" s="204"/>
      <c r="C14" s="204"/>
      <c r="D14" s="204"/>
      <c r="E14" s="204"/>
      <c r="F14" s="204"/>
      <c r="G14" s="204"/>
      <c r="H14" s="204"/>
      <c r="I14" s="204"/>
      <c r="J14" s="204"/>
      <c r="K14" s="204"/>
      <c r="L14" s="204"/>
      <c r="M14" s="204"/>
      <c r="N14" s="204"/>
      <c r="O14" s="204"/>
      <c r="P14" s="204"/>
    </row>
    <row r="15" spans="1:16" ht="16.5" customHeight="1" x14ac:dyDescent="0.2">
      <c r="A15" s="204"/>
      <c r="B15" s="204"/>
      <c r="C15" s="204"/>
      <c r="D15" s="204"/>
      <c r="E15" s="204"/>
      <c r="F15" s="204"/>
      <c r="G15" s="204"/>
      <c r="H15" s="204"/>
      <c r="I15" s="204"/>
      <c r="J15" s="204"/>
      <c r="K15" s="204"/>
      <c r="L15" s="204"/>
      <c r="M15" s="204"/>
      <c r="N15" s="204"/>
      <c r="O15" s="204"/>
      <c r="P15" s="204"/>
    </row>
    <row r="16" spans="1:16" ht="16.5" customHeight="1" x14ac:dyDescent="0.2">
      <c r="A16" s="204"/>
      <c r="B16" s="204"/>
      <c r="C16" s="204"/>
      <c r="D16" s="204"/>
      <c r="E16" s="204"/>
      <c r="F16" s="204"/>
      <c r="G16" s="204"/>
      <c r="H16" s="204"/>
      <c r="I16" s="204"/>
      <c r="J16" s="204"/>
      <c r="K16" s="204"/>
      <c r="L16" s="204"/>
      <c r="M16" s="204"/>
      <c r="N16" s="204"/>
      <c r="O16" s="204"/>
      <c r="P16" s="204"/>
    </row>
    <row r="17" spans="1:16" ht="16.5" customHeight="1" x14ac:dyDescent="0.2">
      <c r="A17" s="204"/>
      <c r="B17" s="204"/>
      <c r="C17" s="204"/>
      <c r="D17" s="204"/>
      <c r="E17" s="204"/>
      <c r="F17" s="204"/>
      <c r="G17" s="204"/>
      <c r="H17" s="204"/>
      <c r="I17" s="204"/>
      <c r="J17" s="204"/>
      <c r="K17" s="204"/>
      <c r="L17" s="204"/>
      <c r="M17" s="204"/>
      <c r="N17" s="204"/>
      <c r="O17" s="204"/>
      <c r="P17" s="204"/>
    </row>
    <row r="18" spans="1:16" ht="16.5" customHeight="1" x14ac:dyDescent="0.2">
      <c r="A18" s="204"/>
      <c r="B18" s="204"/>
      <c r="C18" s="204"/>
      <c r="D18" s="204"/>
      <c r="E18" s="204"/>
      <c r="F18" s="204"/>
      <c r="G18" s="204"/>
      <c r="H18" s="204"/>
      <c r="I18" s="204"/>
      <c r="J18" s="204"/>
      <c r="K18" s="204"/>
      <c r="L18" s="204"/>
      <c r="M18" s="204"/>
      <c r="N18" s="204"/>
      <c r="O18" s="204"/>
      <c r="P18" s="204"/>
    </row>
    <row r="19" spans="1:16" ht="16.5" customHeight="1" x14ac:dyDescent="0.2">
      <c r="A19" s="204"/>
      <c r="B19" s="204"/>
      <c r="C19" s="204"/>
      <c r="D19" s="204"/>
      <c r="E19" s="204"/>
      <c r="F19" s="204"/>
      <c r="G19" s="204"/>
      <c r="H19" s="204"/>
      <c r="I19" s="204"/>
      <c r="J19" s="204"/>
      <c r="K19" s="204"/>
      <c r="L19" s="204"/>
      <c r="M19" s="204"/>
      <c r="N19" s="204"/>
      <c r="O19" s="204"/>
      <c r="P19" s="204"/>
    </row>
    <row r="20" spans="1:16" ht="16.5" customHeight="1" x14ac:dyDescent="0.2">
      <c r="A20" s="204"/>
      <c r="B20" s="204"/>
      <c r="C20" s="204"/>
      <c r="D20" s="204"/>
      <c r="E20" s="204"/>
      <c r="F20" s="204"/>
      <c r="G20" s="204"/>
      <c r="H20" s="204"/>
      <c r="I20" s="204"/>
      <c r="J20" s="204"/>
      <c r="K20" s="204"/>
      <c r="L20" s="204"/>
      <c r="M20" s="204"/>
      <c r="N20" s="204"/>
      <c r="O20" s="204"/>
      <c r="P20" s="204"/>
    </row>
    <row r="21" spans="1:16" ht="16.5" customHeight="1" x14ac:dyDescent="0.2">
      <c r="A21" s="204"/>
      <c r="B21" s="204"/>
      <c r="C21" s="204"/>
      <c r="D21" s="204"/>
      <c r="E21" s="204"/>
      <c r="F21" s="204"/>
      <c r="G21" s="204"/>
      <c r="H21" s="204"/>
      <c r="I21" s="204"/>
      <c r="J21" s="204"/>
      <c r="K21" s="204"/>
      <c r="L21" s="204"/>
      <c r="M21" s="204"/>
      <c r="N21" s="204"/>
      <c r="O21" s="204"/>
      <c r="P21" s="204"/>
    </row>
    <row r="22" spans="1:16" ht="16.5" customHeight="1" x14ac:dyDescent="0.2">
      <c r="A22" s="204"/>
      <c r="B22" s="204"/>
      <c r="C22" s="204"/>
      <c r="D22" s="204"/>
      <c r="E22" s="204"/>
      <c r="F22" s="204"/>
      <c r="G22" s="204"/>
      <c r="H22" s="204"/>
      <c r="I22" s="204"/>
      <c r="J22" s="204"/>
      <c r="K22" s="204"/>
      <c r="L22" s="204"/>
      <c r="M22" s="204"/>
      <c r="N22" s="204"/>
      <c r="O22" s="204"/>
      <c r="P22" s="204"/>
    </row>
    <row r="23" spans="1:16" ht="16.5" customHeight="1" x14ac:dyDescent="0.2">
      <c r="A23" s="204"/>
      <c r="B23" s="204"/>
      <c r="C23" s="204"/>
      <c r="D23" s="204"/>
      <c r="E23" s="204"/>
      <c r="F23" s="204"/>
      <c r="G23" s="204"/>
      <c r="H23" s="204"/>
      <c r="I23" s="204"/>
      <c r="J23" s="204"/>
      <c r="K23" s="204"/>
      <c r="L23" s="204"/>
      <c r="M23" s="204"/>
      <c r="N23" s="204"/>
      <c r="O23" s="204"/>
      <c r="P23" s="204"/>
    </row>
    <row r="24" spans="1:16" ht="16.5" customHeight="1" x14ac:dyDescent="0.2">
      <c r="A24" s="204"/>
      <c r="B24" s="204"/>
      <c r="C24" s="204"/>
      <c r="D24" s="204"/>
      <c r="E24" s="204"/>
      <c r="F24" s="204"/>
      <c r="G24" s="204"/>
      <c r="H24" s="204"/>
      <c r="I24" s="204"/>
      <c r="J24" s="204"/>
      <c r="K24" s="204"/>
      <c r="L24" s="204"/>
      <c r="M24" s="204"/>
      <c r="N24" s="204"/>
      <c r="O24" s="204"/>
      <c r="P24" s="204"/>
    </row>
    <row r="25" spans="1:16" ht="16.5" customHeight="1" x14ac:dyDescent="0.2">
      <c r="A25" s="204"/>
      <c r="B25" s="204"/>
      <c r="C25" s="204"/>
      <c r="D25" s="204"/>
      <c r="E25" s="204"/>
      <c r="F25" s="204"/>
      <c r="G25" s="204"/>
      <c r="H25" s="204"/>
      <c r="I25" s="204"/>
      <c r="J25" s="204"/>
      <c r="K25" s="204"/>
      <c r="L25" s="204"/>
      <c r="M25" s="204"/>
      <c r="N25" s="204"/>
      <c r="O25" s="204"/>
      <c r="P25" s="204"/>
    </row>
    <row r="26" spans="1:16" ht="16.5" customHeight="1" x14ac:dyDescent="0.2">
      <c r="A26" s="204"/>
      <c r="B26" s="204"/>
      <c r="C26" s="204"/>
      <c r="D26" s="204"/>
      <c r="E26" s="204"/>
      <c r="F26" s="204"/>
      <c r="G26" s="204"/>
      <c r="H26" s="204"/>
      <c r="I26" s="204"/>
      <c r="J26" s="204"/>
      <c r="K26" s="204"/>
      <c r="L26" s="204"/>
      <c r="M26" s="204"/>
      <c r="N26" s="204"/>
      <c r="O26" s="204"/>
      <c r="P26" s="204"/>
    </row>
    <row r="27" spans="1:16" ht="16.5" customHeight="1" x14ac:dyDescent="0.2">
      <c r="A27" s="204"/>
      <c r="B27" s="204"/>
      <c r="C27" s="204"/>
      <c r="D27" s="204"/>
      <c r="E27" s="204"/>
      <c r="F27" s="204"/>
      <c r="G27" s="204"/>
      <c r="H27" s="204"/>
      <c r="I27" s="204"/>
      <c r="J27" s="204"/>
      <c r="K27" s="204"/>
      <c r="L27" s="204"/>
      <c r="M27" s="204"/>
      <c r="N27" s="204"/>
      <c r="O27" s="204"/>
      <c r="P27" s="204"/>
    </row>
    <row r="28" spans="1:16" ht="16.5" customHeight="1" x14ac:dyDescent="0.2">
      <c r="A28" s="204"/>
      <c r="B28" s="204"/>
      <c r="C28" s="204"/>
      <c r="D28" s="204"/>
      <c r="E28" s="204"/>
      <c r="F28" s="204"/>
      <c r="G28" s="204"/>
      <c r="H28" s="204"/>
      <c r="I28" s="204"/>
      <c r="J28" s="204"/>
      <c r="K28" s="204"/>
      <c r="L28" s="204"/>
      <c r="M28" s="204"/>
      <c r="N28" s="204"/>
      <c r="O28" s="204"/>
      <c r="P28" s="204"/>
    </row>
    <row r="29" spans="1:16" ht="16.5" customHeight="1" x14ac:dyDescent="0.2">
      <c r="A29" s="204"/>
      <c r="B29" s="204"/>
      <c r="C29" s="204"/>
      <c r="D29" s="204"/>
      <c r="E29" s="204"/>
      <c r="F29" s="204"/>
      <c r="G29" s="204"/>
      <c r="H29" s="204"/>
      <c r="I29" s="204"/>
      <c r="J29" s="204"/>
      <c r="K29" s="204"/>
      <c r="L29" s="204"/>
      <c r="M29" s="204"/>
      <c r="N29" s="204"/>
      <c r="O29" s="204"/>
      <c r="P29" s="204"/>
    </row>
    <row r="30" spans="1:16" ht="16.5" customHeight="1" x14ac:dyDescent="0.2">
      <c r="A30" s="204"/>
      <c r="B30" s="204"/>
      <c r="C30" s="204"/>
      <c r="D30" s="204"/>
      <c r="E30" s="204"/>
      <c r="F30" s="204"/>
      <c r="G30" s="204"/>
      <c r="H30" s="204"/>
      <c r="I30" s="204"/>
      <c r="J30" s="204"/>
      <c r="K30" s="204"/>
      <c r="L30" s="204"/>
      <c r="M30" s="204"/>
      <c r="N30" s="204"/>
      <c r="O30" s="204"/>
      <c r="P30" s="204"/>
    </row>
    <row r="31" spans="1:16" ht="16.5" customHeight="1" x14ac:dyDescent="0.2">
      <c r="A31" s="204"/>
      <c r="B31" s="204"/>
      <c r="C31" s="204"/>
      <c r="D31" s="204"/>
      <c r="E31" s="204"/>
      <c r="F31" s="204"/>
      <c r="G31" s="204"/>
      <c r="H31" s="204"/>
      <c r="I31" s="204"/>
      <c r="J31" s="204"/>
      <c r="K31" s="204"/>
      <c r="L31" s="204"/>
      <c r="M31" s="204"/>
      <c r="N31" s="204"/>
      <c r="O31" s="204"/>
      <c r="P31" s="204"/>
    </row>
    <row r="32" spans="1:16" ht="31.5" customHeight="1" x14ac:dyDescent="0.2">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11</v>
      </c>
      <c r="C33" s="211"/>
      <c r="D33" s="211"/>
      <c r="E33" s="213" t="s">
        <v>15</v>
      </c>
      <c r="F33" s="214" t="s">
        <v>528</v>
      </c>
      <c r="G33" s="219" t="s">
        <v>443</v>
      </c>
      <c r="H33" s="219" t="s">
        <v>529</v>
      </c>
      <c r="I33" s="219" t="s">
        <v>530</v>
      </c>
      <c r="J33" s="223" t="s">
        <v>531</v>
      </c>
      <c r="K33" s="204"/>
      <c r="L33" s="204"/>
      <c r="M33" s="204"/>
      <c r="N33" s="204"/>
      <c r="O33" s="204"/>
      <c r="P33" s="204"/>
    </row>
    <row r="34" spans="1:16" ht="39" customHeight="1" x14ac:dyDescent="0.2">
      <c r="A34" s="204"/>
      <c r="B34" s="206"/>
      <c r="C34" s="1076" t="s">
        <v>462</v>
      </c>
      <c r="D34" s="1076"/>
      <c r="E34" s="1077"/>
      <c r="F34" s="215">
        <v>14.93</v>
      </c>
      <c r="G34" s="220">
        <v>14.16</v>
      </c>
      <c r="H34" s="220">
        <v>14.06</v>
      </c>
      <c r="I34" s="220">
        <v>14.92</v>
      </c>
      <c r="J34" s="224">
        <v>13.69</v>
      </c>
      <c r="K34" s="204"/>
      <c r="L34" s="204"/>
      <c r="M34" s="204"/>
      <c r="N34" s="204"/>
      <c r="O34" s="204"/>
      <c r="P34" s="204"/>
    </row>
    <row r="35" spans="1:16" ht="39" customHeight="1" x14ac:dyDescent="0.2">
      <c r="A35" s="204"/>
      <c r="B35" s="207"/>
      <c r="C35" s="1072" t="s">
        <v>450</v>
      </c>
      <c r="D35" s="1072"/>
      <c r="E35" s="1073"/>
      <c r="F35" s="216">
        <v>9.98</v>
      </c>
      <c r="G35" s="221">
        <v>10.11</v>
      </c>
      <c r="H35" s="221">
        <v>12.32</v>
      </c>
      <c r="I35" s="221">
        <v>11.88</v>
      </c>
      <c r="J35" s="225">
        <v>11.41</v>
      </c>
      <c r="K35" s="204"/>
      <c r="L35" s="204"/>
      <c r="M35" s="204"/>
      <c r="N35" s="204"/>
      <c r="O35" s="204"/>
      <c r="P35" s="204"/>
    </row>
    <row r="36" spans="1:16" ht="39" customHeight="1" x14ac:dyDescent="0.2">
      <c r="A36" s="204"/>
      <c r="B36" s="207"/>
      <c r="C36" s="1072" t="s">
        <v>435</v>
      </c>
      <c r="D36" s="1072"/>
      <c r="E36" s="1073"/>
      <c r="F36" s="216">
        <v>4.42</v>
      </c>
      <c r="G36" s="221">
        <v>5.74</v>
      </c>
      <c r="H36" s="221">
        <v>6.1</v>
      </c>
      <c r="I36" s="221">
        <v>5.36</v>
      </c>
      <c r="J36" s="225">
        <v>6.06</v>
      </c>
      <c r="K36" s="204"/>
      <c r="L36" s="204"/>
      <c r="M36" s="204"/>
      <c r="N36" s="204"/>
      <c r="O36" s="204"/>
      <c r="P36" s="204"/>
    </row>
    <row r="37" spans="1:16" ht="39" customHeight="1" x14ac:dyDescent="0.2">
      <c r="A37" s="204"/>
      <c r="B37" s="207"/>
      <c r="C37" s="1072" t="s">
        <v>170</v>
      </c>
      <c r="D37" s="1072"/>
      <c r="E37" s="1073"/>
      <c r="F37" s="216">
        <v>1.87</v>
      </c>
      <c r="G37" s="221">
        <v>1.47</v>
      </c>
      <c r="H37" s="221">
        <v>2.2000000000000002</v>
      </c>
      <c r="I37" s="221">
        <v>3.14</v>
      </c>
      <c r="J37" s="225">
        <v>2.74</v>
      </c>
      <c r="K37" s="204"/>
      <c r="L37" s="204"/>
      <c r="M37" s="204"/>
      <c r="N37" s="204"/>
      <c r="O37" s="204"/>
      <c r="P37" s="204"/>
    </row>
    <row r="38" spans="1:16" ht="39" customHeight="1" x14ac:dyDescent="0.2">
      <c r="A38" s="204"/>
      <c r="B38" s="207"/>
      <c r="C38" s="1072" t="s">
        <v>214</v>
      </c>
      <c r="D38" s="1072"/>
      <c r="E38" s="1073"/>
      <c r="F38" s="216" t="s">
        <v>202</v>
      </c>
      <c r="G38" s="221" t="s">
        <v>202</v>
      </c>
      <c r="H38" s="221" t="s">
        <v>202</v>
      </c>
      <c r="I38" s="221" t="s">
        <v>202</v>
      </c>
      <c r="J38" s="225">
        <v>0.8</v>
      </c>
      <c r="K38" s="204"/>
      <c r="L38" s="204"/>
      <c r="M38" s="204"/>
      <c r="N38" s="204"/>
      <c r="O38" s="204"/>
      <c r="P38" s="204"/>
    </row>
    <row r="39" spans="1:16" ht="39" customHeight="1" x14ac:dyDescent="0.2">
      <c r="A39" s="204"/>
      <c r="B39" s="207"/>
      <c r="C39" s="1072" t="s">
        <v>453</v>
      </c>
      <c r="D39" s="1072"/>
      <c r="E39" s="1073"/>
      <c r="F39" s="216">
        <v>0.04</v>
      </c>
      <c r="G39" s="221">
        <v>0.04</v>
      </c>
      <c r="H39" s="221">
        <v>0.04</v>
      </c>
      <c r="I39" s="221">
        <v>0</v>
      </c>
      <c r="J39" s="225">
        <v>0.02</v>
      </c>
      <c r="K39" s="204"/>
      <c r="L39" s="204"/>
      <c r="M39" s="204"/>
      <c r="N39" s="204"/>
      <c r="O39" s="204"/>
      <c r="P39" s="204"/>
    </row>
    <row r="40" spans="1:16" ht="39" customHeight="1" x14ac:dyDescent="0.2">
      <c r="A40" s="204"/>
      <c r="B40" s="207"/>
      <c r="C40" s="1072" t="s">
        <v>452</v>
      </c>
      <c r="D40" s="1072"/>
      <c r="E40" s="1073"/>
      <c r="F40" s="216">
        <v>0.01</v>
      </c>
      <c r="G40" s="221">
        <v>0.01</v>
      </c>
      <c r="H40" s="221">
        <v>0.01</v>
      </c>
      <c r="I40" s="221">
        <v>0.01</v>
      </c>
      <c r="J40" s="225">
        <v>0.02</v>
      </c>
      <c r="K40" s="204"/>
      <c r="L40" s="204"/>
      <c r="M40" s="204"/>
      <c r="N40" s="204"/>
      <c r="O40" s="204"/>
      <c r="P40" s="204"/>
    </row>
    <row r="41" spans="1:16" ht="39" customHeight="1" x14ac:dyDescent="0.2">
      <c r="A41" s="204"/>
      <c r="B41" s="207"/>
      <c r="C41" s="1072" t="s">
        <v>56</v>
      </c>
      <c r="D41" s="1072"/>
      <c r="E41" s="1073"/>
      <c r="F41" s="216">
        <v>0</v>
      </c>
      <c r="G41" s="221">
        <v>0</v>
      </c>
      <c r="H41" s="221">
        <v>0</v>
      </c>
      <c r="I41" s="221">
        <v>0</v>
      </c>
      <c r="J41" s="225">
        <v>0</v>
      </c>
      <c r="K41" s="204"/>
      <c r="L41" s="204"/>
      <c r="M41" s="204"/>
      <c r="N41" s="204"/>
      <c r="O41" s="204"/>
      <c r="P41" s="204"/>
    </row>
    <row r="42" spans="1:16" ht="39" customHeight="1" x14ac:dyDescent="0.2">
      <c r="A42" s="204"/>
      <c r="B42" s="208"/>
      <c r="C42" s="1072" t="s">
        <v>534</v>
      </c>
      <c r="D42" s="1072"/>
      <c r="E42" s="1073"/>
      <c r="F42" s="216" t="s">
        <v>202</v>
      </c>
      <c r="G42" s="221" t="s">
        <v>202</v>
      </c>
      <c r="H42" s="221" t="s">
        <v>202</v>
      </c>
      <c r="I42" s="221" t="s">
        <v>202</v>
      </c>
      <c r="J42" s="225" t="s">
        <v>202</v>
      </c>
      <c r="K42" s="204"/>
      <c r="L42" s="204"/>
      <c r="M42" s="204"/>
      <c r="N42" s="204"/>
      <c r="O42" s="204"/>
      <c r="P42" s="204"/>
    </row>
    <row r="43" spans="1:16" ht="39" customHeight="1" x14ac:dyDescent="0.2">
      <c r="A43" s="204"/>
      <c r="B43" s="209"/>
      <c r="C43" s="1074" t="s">
        <v>491</v>
      </c>
      <c r="D43" s="1074"/>
      <c r="E43" s="1075"/>
      <c r="F43" s="217">
        <v>0.41</v>
      </c>
      <c r="G43" s="222">
        <v>0.37</v>
      </c>
      <c r="H43" s="222">
        <v>0.25</v>
      </c>
      <c r="I43" s="222">
        <v>1.87</v>
      </c>
      <c r="J43" s="226">
        <v>0</v>
      </c>
      <c r="K43" s="204"/>
      <c r="L43" s="204"/>
      <c r="M43" s="204"/>
      <c r="N43" s="204"/>
      <c r="O43" s="204"/>
      <c r="P43" s="204"/>
    </row>
    <row r="44" spans="1:16" ht="39" customHeight="1" x14ac:dyDescent="0.2">
      <c r="A44" s="204"/>
      <c r="B44" s="210" t="s">
        <v>18</v>
      </c>
      <c r="C44" s="212"/>
      <c r="D44" s="212"/>
      <c r="E44" s="212"/>
      <c r="F44" s="218"/>
      <c r="G44" s="218"/>
      <c r="H44" s="218"/>
      <c r="I44" s="218"/>
      <c r="J44" s="218"/>
      <c r="K44" s="204"/>
      <c r="L44" s="204"/>
      <c r="M44" s="204"/>
      <c r="N44" s="204"/>
      <c r="O44" s="204"/>
      <c r="P44" s="204"/>
    </row>
    <row r="45" spans="1:16" ht="18" customHeight="1" x14ac:dyDescent="0.2">
      <c r="A45" s="204"/>
      <c r="B45" s="204"/>
      <c r="C45" s="204"/>
      <c r="D45" s="204"/>
      <c r="E45" s="204"/>
      <c r="F45" s="204"/>
      <c r="G45" s="204"/>
      <c r="H45" s="204"/>
      <c r="I45" s="204"/>
      <c r="J45" s="204"/>
      <c r="K45" s="204"/>
      <c r="L45" s="204"/>
      <c r="M45" s="204"/>
      <c r="N45" s="204"/>
      <c r="O45" s="204"/>
      <c r="P45" s="204"/>
    </row>
  </sheetData>
  <sheetProtection algorithmName="SHA-512" hashValue="dqSTFEAUjSBM/OBwz+F/cS+kyEiQ9xN1cqYn1AsCBNqXdWPIdaa3PP1i22qaFBcaxxNpLtWw8s9pSy/qn0y8MA==" saltValue="heRPthfv84DsIxGmp/EKJ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5" zoomScale="60" zoomScaleNormal="60" zoomScaleSheetLayoutView="55" workbookViewId="0">
      <selection activeCell="U1" sqref="U1"/>
    </sheetView>
  </sheetViews>
  <sheetFormatPr defaultColWidth="0" defaultRowHeight="12.6" customHeight="1" zeroHeight="1" x14ac:dyDescent="0.2"/>
  <cols>
    <col min="1" max="1" width="6.6640625" style="51" customWidth="1"/>
    <col min="2" max="3" width="10.88671875" style="51" customWidth="1"/>
    <col min="4" max="4" width="10" style="51" customWidth="1"/>
    <col min="5" max="10" width="11" style="51" customWidth="1"/>
    <col min="11" max="15" width="13.109375" style="51" customWidth="1"/>
    <col min="16" max="21" width="11.44140625" style="51" customWidth="1"/>
    <col min="22" max="22" width="0" style="51" hidden="1" customWidth="1"/>
    <col min="23" max="16384" width="0" style="51" hidden="1"/>
  </cols>
  <sheetData>
    <row r="1" spans="1:21" ht="13.5" customHeight="1" x14ac:dyDescent="0.2">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2">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2">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2">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2">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2">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2">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2">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2">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2">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2">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2">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2">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2">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2">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2">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2">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2">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2">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2">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2">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2">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2">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2">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2">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2">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2">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2">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2">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2">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2">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2">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2">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2">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2">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2">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2">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2">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2">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2">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2">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2">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2">
      <c r="A43" s="104"/>
      <c r="B43" s="104"/>
      <c r="C43" s="104"/>
      <c r="D43" s="104"/>
      <c r="E43" s="104"/>
      <c r="F43" s="104"/>
      <c r="G43" s="104"/>
      <c r="H43" s="104"/>
      <c r="I43" s="104"/>
      <c r="J43" s="104"/>
      <c r="K43" s="104"/>
      <c r="L43" s="104"/>
      <c r="M43" s="104"/>
      <c r="N43" s="104"/>
      <c r="O43" s="261" t="s">
        <v>21</v>
      </c>
      <c r="P43" s="104"/>
      <c r="Q43" s="104"/>
      <c r="R43" s="104"/>
      <c r="S43" s="104"/>
      <c r="T43" s="104"/>
      <c r="U43" s="104"/>
    </row>
    <row r="44" spans="1:21" ht="30.75" customHeight="1" x14ac:dyDescent="0.2">
      <c r="A44" s="104"/>
      <c r="B44" s="227" t="s">
        <v>25</v>
      </c>
      <c r="C44" s="233"/>
      <c r="D44" s="233"/>
      <c r="E44" s="241"/>
      <c r="F44" s="241"/>
      <c r="G44" s="241"/>
      <c r="H44" s="241"/>
      <c r="I44" s="241"/>
      <c r="J44" s="244" t="s">
        <v>15</v>
      </c>
      <c r="K44" s="246" t="s">
        <v>528</v>
      </c>
      <c r="L44" s="254" t="s">
        <v>443</v>
      </c>
      <c r="M44" s="254" t="s">
        <v>529</v>
      </c>
      <c r="N44" s="254" t="s">
        <v>530</v>
      </c>
      <c r="O44" s="262" t="s">
        <v>531</v>
      </c>
      <c r="P44" s="104"/>
      <c r="Q44" s="104"/>
      <c r="R44" s="104"/>
      <c r="S44" s="104"/>
      <c r="T44" s="104"/>
      <c r="U44" s="104"/>
    </row>
    <row r="45" spans="1:21" ht="30.75" customHeight="1" x14ac:dyDescent="0.2">
      <c r="A45" s="104"/>
      <c r="B45" s="1088" t="s">
        <v>26</v>
      </c>
      <c r="C45" s="1089"/>
      <c r="D45" s="236"/>
      <c r="E45" s="1102" t="s">
        <v>24</v>
      </c>
      <c r="F45" s="1102"/>
      <c r="G45" s="1102"/>
      <c r="H45" s="1102"/>
      <c r="I45" s="1102"/>
      <c r="J45" s="1103"/>
      <c r="K45" s="247">
        <v>1553</v>
      </c>
      <c r="L45" s="255">
        <v>1313</v>
      </c>
      <c r="M45" s="255">
        <v>1434</v>
      </c>
      <c r="N45" s="255">
        <v>1373</v>
      </c>
      <c r="O45" s="263">
        <v>1430</v>
      </c>
      <c r="P45" s="104"/>
      <c r="Q45" s="104"/>
      <c r="R45" s="104"/>
      <c r="S45" s="104"/>
      <c r="T45" s="104"/>
      <c r="U45" s="104"/>
    </row>
    <row r="46" spans="1:21" ht="30.75" customHeight="1" x14ac:dyDescent="0.2">
      <c r="A46" s="104"/>
      <c r="B46" s="1090"/>
      <c r="C46" s="1091"/>
      <c r="D46" s="237"/>
      <c r="E46" s="1094" t="s">
        <v>30</v>
      </c>
      <c r="F46" s="1094"/>
      <c r="G46" s="1094"/>
      <c r="H46" s="1094"/>
      <c r="I46" s="1094"/>
      <c r="J46" s="1095"/>
      <c r="K46" s="248" t="s">
        <v>202</v>
      </c>
      <c r="L46" s="256" t="s">
        <v>202</v>
      </c>
      <c r="M46" s="256" t="s">
        <v>202</v>
      </c>
      <c r="N46" s="256" t="s">
        <v>202</v>
      </c>
      <c r="O46" s="264" t="s">
        <v>202</v>
      </c>
      <c r="P46" s="104"/>
      <c r="Q46" s="104"/>
      <c r="R46" s="104"/>
      <c r="S46" s="104"/>
      <c r="T46" s="104"/>
      <c r="U46" s="104"/>
    </row>
    <row r="47" spans="1:21" ht="30.75" customHeight="1" x14ac:dyDescent="0.2">
      <c r="A47" s="104"/>
      <c r="B47" s="1090"/>
      <c r="C47" s="1091"/>
      <c r="D47" s="237"/>
      <c r="E47" s="1094" t="s">
        <v>33</v>
      </c>
      <c r="F47" s="1094"/>
      <c r="G47" s="1094"/>
      <c r="H47" s="1094"/>
      <c r="I47" s="1094"/>
      <c r="J47" s="1095"/>
      <c r="K47" s="248" t="s">
        <v>202</v>
      </c>
      <c r="L47" s="256" t="s">
        <v>202</v>
      </c>
      <c r="M47" s="256" t="s">
        <v>202</v>
      </c>
      <c r="N47" s="256" t="s">
        <v>202</v>
      </c>
      <c r="O47" s="264" t="s">
        <v>202</v>
      </c>
      <c r="P47" s="104"/>
      <c r="Q47" s="104"/>
      <c r="R47" s="104"/>
      <c r="S47" s="104"/>
      <c r="T47" s="104"/>
      <c r="U47" s="104"/>
    </row>
    <row r="48" spans="1:21" ht="30.75" customHeight="1" x14ac:dyDescent="0.2">
      <c r="A48" s="104"/>
      <c r="B48" s="1090"/>
      <c r="C48" s="1091"/>
      <c r="D48" s="237"/>
      <c r="E48" s="1094" t="s">
        <v>39</v>
      </c>
      <c r="F48" s="1094"/>
      <c r="G48" s="1094"/>
      <c r="H48" s="1094"/>
      <c r="I48" s="1094"/>
      <c r="J48" s="1095"/>
      <c r="K48" s="248">
        <v>1007</v>
      </c>
      <c r="L48" s="256">
        <v>1003</v>
      </c>
      <c r="M48" s="256">
        <v>993</v>
      </c>
      <c r="N48" s="256">
        <v>1008</v>
      </c>
      <c r="O48" s="264">
        <v>721</v>
      </c>
      <c r="P48" s="104"/>
      <c r="Q48" s="104"/>
      <c r="R48" s="104"/>
      <c r="S48" s="104"/>
      <c r="T48" s="104"/>
      <c r="U48" s="104"/>
    </row>
    <row r="49" spans="1:21" ht="30.75" customHeight="1" x14ac:dyDescent="0.2">
      <c r="A49" s="104"/>
      <c r="B49" s="1090"/>
      <c r="C49" s="1091"/>
      <c r="D49" s="237"/>
      <c r="E49" s="1094" t="s">
        <v>0</v>
      </c>
      <c r="F49" s="1094"/>
      <c r="G49" s="1094"/>
      <c r="H49" s="1094"/>
      <c r="I49" s="1094"/>
      <c r="J49" s="1095"/>
      <c r="K49" s="248">
        <v>40</v>
      </c>
      <c r="L49" s="256">
        <v>53</v>
      </c>
      <c r="M49" s="256">
        <v>64</v>
      </c>
      <c r="N49" s="256">
        <v>78</v>
      </c>
      <c r="O49" s="264">
        <v>80</v>
      </c>
      <c r="P49" s="104"/>
      <c r="Q49" s="104"/>
      <c r="R49" s="104"/>
      <c r="S49" s="104"/>
      <c r="T49" s="104"/>
      <c r="U49" s="104"/>
    </row>
    <row r="50" spans="1:21" ht="30.75" customHeight="1" x14ac:dyDescent="0.2">
      <c r="A50" s="104"/>
      <c r="B50" s="1090"/>
      <c r="C50" s="1091"/>
      <c r="D50" s="237"/>
      <c r="E50" s="1094" t="s">
        <v>41</v>
      </c>
      <c r="F50" s="1094"/>
      <c r="G50" s="1094"/>
      <c r="H50" s="1094"/>
      <c r="I50" s="1094"/>
      <c r="J50" s="1095"/>
      <c r="K50" s="248">
        <v>67</v>
      </c>
      <c r="L50" s="256">
        <v>60</v>
      </c>
      <c r="M50" s="256">
        <v>53</v>
      </c>
      <c r="N50" s="256">
        <v>46</v>
      </c>
      <c r="O50" s="264">
        <v>39</v>
      </c>
      <c r="P50" s="104"/>
      <c r="Q50" s="104"/>
      <c r="R50" s="104"/>
      <c r="S50" s="104"/>
      <c r="T50" s="104"/>
      <c r="U50" s="104"/>
    </row>
    <row r="51" spans="1:21" ht="30.75" customHeight="1" x14ac:dyDescent="0.2">
      <c r="A51" s="104"/>
      <c r="B51" s="1092"/>
      <c r="C51" s="1093"/>
      <c r="D51" s="238"/>
      <c r="E51" s="1094" t="s">
        <v>49</v>
      </c>
      <c r="F51" s="1094"/>
      <c r="G51" s="1094"/>
      <c r="H51" s="1094"/>
      <c r="I51" s="1094"/>
      <c r="J51" s="1095"/>
      <c r="K51" s="248" t="s">
        <v>202</v>
      </c>
      <c r="L51" s="256" t="s">
        <v>202</v>
      </c>
      <c r="M51" s="256" t="s">
        <v>202</v>
      </c>
      <c r="N51" s="256" t="s">
        <v>202</v>
      </c>
      <c r="O51" s="264" t="s">
        <v>202</v>
      </c>
      <c r="P51" s="104"/>
      <c r="Q51" s="104"/>
      <c r="R51" s="104"/>
      <c r="S51" s="104"/>
      <c r="T51" s="104"/>
      <c r="U51" s="104"/>
    </row>
    <row r="52" spans="1:21" ht="30.75" customHeight="1" x14ac:dyDescent="0.2">
      <c r="A52" s="104"/>
      <c r="B52" s="1096" t="s">
        <v>51</v>
      </c>
      <c r="C52" s="1097"/>
      <c r="D52" s="238"/>
      <c r="E52" s="1094" t="s">
        <v>52</v>
      </c>
      <c r="F52" s="1094"/>
      <c r="G52" s="1094"/>
      <c r="H52" s="1094"/>
      <c r="I52" s="1094"/>
      <c r="J52" s="1095"/>
      <c r="K52" s="248">
        <v>1766</v>
      </c>
      <c r="L52" s="256">
        <v>1630</v>
      </c>
      <c r="M52" s="256">
        <v>1687</v>
      </c>
      <c r="N52" s="256">
        <v>1626</v>
      </c>
      <c r="O52" s="264">
        <v>1642</v>
      </c>
      <c r="P52" s="104"/>
      <c r="Q52" s="104"/>
      <c r="R52" s="104"/>
      <c r="S52" s="104"/>
      <c r="T52" s="104"/>
      <c r="U52" s="104"/>
    </row>
    <row r="53" spans="1:21" ht="30.75" customHeight="1" x14ac:dyDescent="0.2">
      <c r="A53" s="104"/>
      <c r="B53" s="1098" t="s">
        <v>53</v>
      </c>
      <c r="C53" s="1099"/>
      <c r="D53" s="239"/>
      <c r="E53" s="1100" t="s">
        <v>57</v>
      </c>
      <c r="F53" s="1100"/>
      <c r="G53" s="1100"/>
      <c r="H53" s="1100"/>
      <c r="I53" s="1100"/>
      <c r="J53" s="1101"/>
      <c r="K53" s="249">
        <v>901</v>
      </c>
      <c r="L53" s="257">
        <v>799</v>
      </c>
      <c r="M53" s="257">
        <v>857</v>
      </c>
      <c r="N53" s="257">
        <v>879</v>
      </c>
      <c r="O53" s="265">
        <v>628</v>
      </c>
      <c r="P53" s="104"/>
      <c r="Q53" s="104"/>
      <c r="R53" s="104"/>
      <c r="S53" s="104"/>
      <c r="T53" s="104"/>
      <c r="U53" s="104"/>
    </row>
    <row r="54" spans="1:21" ht="24" customHeight="1" x14ac:dyDescent="0.2">
      <c r="A54" s="104"/>
      <c r="B54" s="228" t="s">
        <v>64</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2">
      <c r="A55" s="104"/>
      <c r="B55" s="229" t="s">
        <v>6</v>
      </c>
      <c r="C55" s="234"/>
      <c r="D55" s="234"/>
      <c r="E55" s="234"/>
      <c r="F55" s="234"/>
      <c r="G55" s="234"/>
      <c r="H55" s="234"/>
      <c r="I55" s="234"/>
      <c r="J55" s="234"/>
      <c r="K55" s="250"/>
      <c r="L55" s="250"/>
      <c r="M55" s="250"/>
      <c r="N55" s="250"/>
      <c r="O55" s="266" t="s">
        <v>535</v>
      </c>
      <c r="P55" s="104"/>
      <c r="Q55" s="104"/>
      <c r="R55" s="104"/>
      <c r="S55" s="104"/>
      <c r="T55" s="104"/>
      <c r="U55" s="104"/>
    </row>
    <row r="56" spans="1:21" ht="31.5" customHeight="1" x14ac:dyDescent="0.2">
      <c r="A56" s="104"/>
      <c r="B56" s="230"/>
      <c r="C56" s="235"/>
      <c r="D56" s="235"/>
      <c r="E56" s="242"/>
      <c r="F56" s="242"/>
      <c r="G56" s="242"/>
      <c r="H56" s="242"/>
      <c r="I56" s="242"/>
      <c r="J56" s="245" t="s">
        <v>15</v>
      </c>
      <c r="K56" s="251" t="s">
        <v>536</v>
      </c>
      <c r="L56" s="258" t="s">
        <v>537</v>
      </c>
      <c r="M56" s="258" t="s">
        <v>538</v>
      </c>
      <c r="N56" s="258" t="s">
        <v>539</v>
      </c>
      <c r="O56" s="267" t="s">
        <v>540</v>
      </c>
      <c r="P56" s="104"/>
      <c r="Q56" s="104"/>
      <c r="R56" s="104"/>
      <c r="S56" s="104"/>
      <c r="T56" s="104"/>
      <c r="U56" s="104"/>
    </row>
    <row r="57" spans="1:21" ht="31.5" customHeight="1" x14ac:dyDescent="0.2">
      <c r="B57" s="1084" t="s">
        <v>50</v>
      </c>
      <c r="C57" s="1085"/>
      <c r="D57" s="1078" t="s">
        <v>67</v>
      </c>
      <c r="E57" s="1079"/>
      <c r="F57" s="1079"/>
      <c r="G57" s="1079"/>
      <c r="H57" s="1079"/>
      <c r="I57" s="1079"/>
      <c r="J57" s="1080"/>
      <c r="K57" s="252" t="s">
        <v>202</v>
      </c>
      <c r="L57" s="259" t="s">
        <v>202</v>
      </c>
      <c r="M57" s="259" t="s">
        <v>202</v>
      </c>
      <c r="N57" s="259" t="s">
        <v>202</v>
      </c>
      <c r="O57" s="268" t="s">
        <v>202</v>
      </c>
    </row>
    <row r="58" spans="1:21" ht="31.5" customHeight="1" x14ac:dyDescent="0.2">
      <c r="B58" s="1086"/>
      <c r="C58" s="1087"/>
      <c r="D58" s="1081" t="s">
        <v>17</v>
      </c>
      <c r="E58" s="1082"/>
      <c r="F58" s="1082"/>
      <c r="G58" s="1082"/>
      <c r="H58" s="1082"/>
      <c r="I58" s="1082"/>
      <c r="J58" s="1083"/>
      <c r="K58" s="253" t="s">
        <v>202</v>
      </c>
      <c r="L58" s="260" t="s">
        <v>202</v>
      </c>
      <c r="M58" s="260" t="s">
        <v>202</v>
      </c>
      <c r="N58" s="260" t="s">
        <v>202</v>
      </c>
      <c r="O58" s="269" t="s">
        <v>202</v>
      </c>
    </row>
    <row r="59" spans="1:21" ht="24" customHeight="1" x14ac:dyDescent="0.2">
      <c r="B59" s="231"/>
      <c r="C59" s="231"/>
      <c r="D59" s="240" t="s">
        <v>47</v>
      </c>
      <c r="E59" s="243"/>
      <c r="F59" s="243"/>
      <c r="G59" s="243"/>
      <c r="H59" s="243"/>
      <c r="I59" s="243"/>
      <c r="J59" s="243"/>
      <c r="K59" s="243"/>
      <c r="L59" s="243"/>
      <c r="M59" s="243"/>
      <c r="N59" s="243"/>
      <c r="O59" s="243"/>
    </row>
    <row r="60" spans="1:21" ht="24" customHeight="1" x14ac:dyDescent="0.2">
      <c r="B60" s="232"/>
      <c r="C60" s="232"/>
      <c r="D60" s="240" t="s">
        <v>40</v>
      </c>
      <c r="E60" s="243"/>
      <c r="F60" s="243"/>
      <c r="G60" s="243"/>
      <c r="H60" s="243"/>
      <c r="I60" s="243"/>
      <c r="J60" s="243"/>
      <c r="K60" s="243"/>
      <c r="L60" s="243"/>
      <c r="M60" s="243"/>
      <c r="N60" s="243"/>
      <c r="O60" s="243"/>
    </row>
    <row r="61" spans="1:21" ht="24" customHeight="1" x14ac:dyDescent="0.2">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2">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oxk/Jc2GiigrLcIXPHnmi8UA5TVU6x/Hv2YHYoIwn6AlLdk0dh4Qm0jbsAQhp0tlYwT/L10CMaCUt5Zomz8c0Q==" saltValue="KBGKnvzJv62CMHSh7qFtX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60" zoomScaleNormal="60" zoomScaleSheetLayoutView="100" workbookViewId="0">
      <selection activeCell="S1" sqref="S1"/>
    </sheetView>
  </sheetViews>
  <sheetFormatPr defaultColWidth="0" defaultRowHeight="13.5" customHeight="1" zeroHeight="1" x14ac:dyDescent="0.2"/>
  <cols>
    <col min="1" max="1" width="6.6640625" style="51" customWidth="1"/>
    <col min="2" max="3" width="12.6640625" style="51" customWidth="1"/>
    <col min="4" max="4" width="11.6640625" style="51" customWidth="1"/>
    <col min="5" max="8" width="10.33203125" style="51" customWidth="1"/>
    <col min="9" max="13" width="16.33203125" style="51" customWidth="1"/>
    <col min="14" max="19" width="12.6640625" style="51" customWidth="1"/>
    <col min="20" max="20" width="0" style="51" hidden="1" customWidth="1"/>
    <col min="21" max="16384" width="0" style="5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61" t="s">
        <v>21</v>
      </c>
    </row>
    <row r="40" spans="2:13" ht="27.75" customHeight="1" x14ac:dyDescent="0.2">
      <c r="B40" s="227" t="s">
        <v>25</v>
      </c>
      <c r="C40" s="233"/>
      <c r="D40" s="233"/>
      <c r="E40" s="241"/>
      <c r="F40" s="241"/>
      <c r="G40" s="241"/>
      <c r="H40" s="244" t="s">
        <v>15</v>
      </c>
      <c r="I40" s="246" t="s">
        <v>528</v>
      </c>
      <c r="J40" s="254" t="s">
        <v>443</v>
      </c>
      <c r="K40" s="254" t="s">
        <v>529</v>
      </c>
      <c r="L40" s="254" t="s">
        <v>530</v>
      </c>
      <c r="M40" s="275" t="s">
        <v>531</v>
      </c>
    </row>
    <row r="41" spans="2:13" ht="27.75" customHeight="1" x14ac:dyDescent="0.2">
      <c r="B41" s="1088" t="s">
        <v>35</v>
      </c>
      <c r="C41" s="1089"/>
      <c r="D41" s="236"/>
      <c r="E41" s="1113" t="s">
        <v>68</v>
      </c>
      <c r="F41" s="1113"/>
      <c r="G41" s="1113"/>
      <c r="H41" s="1114"/>
      <c r="I41" s="247">
        <v>13918</v>
      </c>
      <c r="J41" s="255">
        <v>13738</v>
      </c>
      <c r="K41" s="255">
        <v>13315</v>
      </c>
      <c r="L41" s="255">
        <v>13056</v>
      </c>
      <c r="M41" s="263">
        <v>12927</v>
      </c>
    </row>
    <row r="42" spans="2:13" ht="27.75" customHeight="1" x14ac:dyDescent="0.2">
      <c r="B42" s="1090"/>
      <c r="C42" s="1091"/>
      <c r="D42" s="237"/>
      <c r="E42" s="1104" t="s">
        <v>62</v>
      </c>
      <c r="F42" s="1104"/>
      <c r="G42" s="1104"/>
      <c r="H42" s="1105"/>
      <c r="I42" s="248">
        <v>673</v>
      </c>
      <c r="J42" s="256">
        <v>568</v>
      </c>
      <c r="K42" s="256">
        <v>477</v>
      </c>
      <c r="L42" s="256">
        <v>401</v>
      </c>
      <c r="M42" s="264">
        <v>338</v>
      </c>
    </row>
    <row r="43" spans="2:13" ht="27.75" customHeight="1" x14ac:dyDescent="0.2">
      <c r="B43" s="1090"/>
      <c r="C43" s="1091"/>
      <c r="D43" s="237"/>
      <c r="E43" s="1104" t="s">
        <v>70</v>
      </c>
      <c r="F43" s="1104"/>
      <c r="G43" s="1104"/>
      <c r="H43" s="1105"/>
      <c r="I43" s="248">
        <v>11592</v>
      </c>
      <c r="J43" s="256">
        <v>11770</v>
      </c>
      <c r="K43" s="256">
        <v>11752</v>
      </c>
      <c r="L43" s="256">
        <v>11250</v>
      </c>
      <c r="M43" s="264">
        <v>9580</v>
      </c>
    </row>
    <row r="44" spans="2:13" ht="27.75" customHeight="1" x14ac:dyDescent="0.2">
      <c r="B44" s="1090"/>
      <c r="C44" s="1091"/>
      <c r="D44" s="237"/>
      <c r="E44" s="1104" t="s">
        <v>72</v>
      </c>
      <c r="F44" s="1104"/>
      <c r="G44" s="1104"/>
      <c r="H44" s="1105"/>
      <c r="I44" s="248">
        <v>420</v>
      </c>
      <c r="J44" s="256">
        <v>385</v>
      </c>
      <c r="K44" s="256">
        <v>391</v>
      </c>
      <c r="L44" s="256">
        <v>341</v>
      </c>
      <c r="M44" s="264">
        <v>313</v>
      </c>
    </row>
    <row r="45" spans="2:13" ht="27.75" customHeight="1" x14ac:dyDescent="0.2">
      <c r="B45" s="1090"/>
      <c r="C45" s="1091"/>
      <c r="D45" s="237"/>
      <c r="E45" s="1104" t="s">
        <v>74</v>
      </c>
      <c r="F45" s="1104"/>
      <c r="G45" s="1104"/>
      <c r="H45" s="1105"/>
      <c r="I45" s="248">
        <v>1760</v>
      </c>
      <c r="J45" s="256">
        <v>1764</v>
      </c>
      <c r="K45" s="256">
        <v>1710</v>
      </c>
      <c r="L45" s="256">
        <v>1705</v>
      </c>
      <c r="M45" s="264">
        <v>1582</v>
      </c>
    </row>
    <row r="46" spans="2:13" ht="27.75" customHeight="1" x14ac:dyDescent="0.2">
      <c r="B46" s="1090"/>
      <c r="C46" s="1091"/>
      <c r="D46" s="238"/>
      <c r="E46" s="1104" t="s">
        <v>73</v>
      </c>
      <c r="F46" s="1104"/>
      <c r="G46" s="1104"/>
      <c r="H46" s="1105"/>
      <c r="I46" s="248" t="s">
        <v>202</v>
      </c>
      <c r="J46" s="256" t="s">
        <v>202</v>
      </c>
      <c r="K46" s="256" t="s">
        <v>202</v>
      </c>
      <c r="L46" s="256" t="s">
        <v>202</v>
      </c>
      <c r="M46" s="264" t="s">
        <v>202</v>
      </c>
    </row>
    <row r="47" spans="2:13" ht="27.75" customHeight="1" x14ac:dyDescent="0.2">
      <c r="B47" s="1090"/>
      <c r="C47" s="1091"/>
      <c r="D47" s="271"/>
      <c r="E47" s="1110" t="s">
        <v>77</v>
      </c>
      <c r="F47" s="1111"/>
      <c r="G47" s="1111"/>
      <c r="H47" s="1112"/>
      <c r="I47" s="248" t="s">
        <v>202</v>
      </c>
      <c r="J47" s="256" t="s">
        <v>202</v>
      </c>
      <c r="K47" s="256" t="s">
        <v>202</v>
      </c>
      <c r="L47" s="256" t="s">
        <v>202</v>
      </c>
      <c r="M47" s="264" t="s">
        <v>202</v>
      </c>
    </row>
    <row r="48" spans="2:13" ht="27.75" customHeight="1" x14ac:dyDescent="0.2">
      <c r="B48" s="1090"/>
      <c r="C48" s="1091"/>
      <c r="D48" s="237"/>
      <c r="E48" s="1104" t="s">
        <v>82</v>
      </c>
      <c r="F48" s="1104"/>
      <c r="G48" s="1104"/>
      <c r="H48" s="1105"/>
      <c r="I48" s="248" t="s">
        <v>202</v>
      </c>
      <c r="J48" s="256" t="s">
        <v>202</v>
      </c>
      <c r="K48" s="256" t="s">
        <v>202</v>
      </c>
      <c r="L48" s="256" t="s">
        <v>202</v>
      </c>
      <c r="M48" s="264" t="s">
        <v>202</v>
      </c>
    </row>
    <row r="49" spans="2:13" ht="27.75" customHeight="1" x14ac:dyDescent="0.2">
      <c r="B49" s="1092"/>
      <c r="C49" s="1093"/>
      <c r="D49" s="237"/>
      <c r="E49" s="1104" t="s">
        <v>88</v>
      </c>
      <c r="F49" s="1104"/>
      <c r="G49" s="1104"/>
      <c r="H49" s="1105"/>
      <c r="I49" s="248" t="s">
        <v>202</v>
      </c>
      <c r="J49" s="256" t="s">
        <v>202</v>
      </c>
      <c r="K49" s="256" t="s">
        <v>202</v>
      </c>
      <c r="L49" s="256" t="s">
        <v>202</v>
      </c>
      <c r="M49" s="264" t="s">
        <v>202</v>
      </c>
    </row>
    <row r="50" spans="2:13" ht="27.75" customHeight="1" x14ac:dyDescent="0.2">
      <c r="B50" s="1108" t="s">
        <v>90</v>
      </c>
      <c r="C50" s="1109"/>
      <c r="D50" s="272"/>
      <c r="E50" s="1104" t="s">
        <v>92</v>
      </c>
      <c r="F50" s="1104"/>
      <c r="G50" s="1104"/>
      <c r="H50" s="1105"/>
      <c r="I50" s="248">
        <v>7796</v>
      </c>
      <c r="J50" s="256">
        <v>9109</v>
      </c>
      <c r="K50" s="256">
        <v>8821</v>
      </c>
      <c r="L50" s="256">
        <v>8596</v>
      </c>
      <c r="M50" s="264">
        <v>8755</v>
      </c>
    </row>
    <row r="51" spans="2:13" ht="27.75" customHeight="1" x14ac:dyDescent="0.2">
      <c r="B51" s="1090"/>
      <c r="C51" s="1091"/>
      <c r="D51" s="237"/>
      <c r="E51" s="1104" t="s">
        <v>95</v>
      </c>
      <c r="F51" s="1104"/>
      <c r="G51" s="1104"/>
      <c r="H51" s="1105"/>
      <c r="I51" s="248">
        <v>1352</v>
      </c>
      <c r="J51" s="256">
        <v>1297</v>
      </c>
      <c r="K51" s="256">
        <v>1246</v>
      </c>
      <c r="L51" s="256">
        <v>1200</v>
      </c>
      <c r="M51" s="264">
        <v>1165</v>
      </c>
    </row>
    <row r="52" spans="2:13" ht="27.75" customHeight="1" x14ac:dyDescent="0.2">
      <c r="B52" s="1092"/>
      <c r="C52" s="1093"/>
      <c r="D52" s="237"/>
      <c r="E52" s="1104" t="s">
        <v>44</v>
      </c>
      <c r="F52" s="1104"/>
      <c r="G52" s="1104"/>
      <c r="H52" s="1105"/>
      <c r="I52" s="248">
        <v>17617</v>
      </c>
      <c r="J52" s="256">
        <v>17132</v>
      </c>
      <c r="K52" s="256">
        <v>16531</v>
      </c>
      <c r="L52" s="256">
        <v>16072</v>
      </c>
      <c r="M52" s="264">
        <v>15787</v>
      </c>
    </row>
    <row r="53" spans="2:13" ht="27.75" customHeight="1" x14ac:dyDescent="0.2">
      <c r="B53" s="1098" t="s">
        <v>53</v>
      </c>
      <c r="C53" s="1099"/>
      <c r="D53" s="239"/>
      <c r="E53" s="1106" t="s">
        <v>97</v>
      </c>
      <c r="F53" s="1106"/>
      <c r="G53" s="1106"/>
      <c r="H53" s="1107"/>
      <c r="I53" s="249">
        <v>1598</v>
      </c>
      <c r="J53" s="257">
        <v>688</v>
      </c>
      <c r="K53" s="257">
        <v>1047</v>
      </c>
      <c r="L53" s="257">
        <v>885</v>
      </c>
      <c r="M53" s="265">
        <v>-967</v>
      </c>
    </row>
    <row r="54" spans="2:13" ht="27.75" customHeight="1" x14ac:dyDescent="0.2">
      <c r="B54" s="270" t="s">
        <v>80</v>
      </c>
      <c r="C54" s="210"/>
      <c r="D54" s="210"/>
      <c r="E54" s="273"/>
      <c r="F54" s="273"/>
      <c r="G54" s="273"/>
      <c r="H54" s="273"/>
      <c r="I54" s="274"/>
      <c r="J54" s="274"/>
      <c r="K54" s="274"/>
      <c r="L54" s="274"/>
      <c r="M54" s="274"/>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xpM7BdWP61Xla+AA09q+e4tJK20dXNAGzLUrxCB+mrLD1lC9Ar/gxAc+swLD/7qmTlIGBJhWHWsMQtHXiRW2wQ==" saltValue="NhunH4D2GJ6ZRtqHUXXJW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52" zoomScale="60" zoomScaleNormal="60" zoomScaleSheetLayoutView="100" workbookViewId="0"/>
  </sheetViews>
  <sheetFormatPr defaultColWidth="0" defaultRowHeight="0" customHeight="1" zeroHeight="1" x14ac:dyDescent="0.2"/>
  <cols>
    <col min="1" max="1" width="8.21875" style="51" customWidth="1"/>
    <col min="2" max="2" width="16.33203125" style="51" customWidth="1"/>
    <col min="3" max="5" width="26.21875" style="51" customWidth="1"/>
    <col min="6" max="8" width="24.21875" style="51" customWidth="1"/>
    <col min="9" max="14" width="26" style="51" customWidth="1"/>
    <col min="15" max="15" width="6.10937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104"/>
      <c r="C53" s="104"/>
      <c r="D53" s="104"/>
      <c r="E53" s="104"/>
      <c r="F53" s="104"/>
      <c r="G53" s="104"/>
      <c r="H53" s="291" t="s">
        <v>93</v>
      </c>
    </row>
    <row r="54" spans="2:8" ht="29.25" customHeight="1" x14ac:dyDescent="0.25">
      <c r="B54" s="276" t="s">
        <v>5</v>
      </c>
      <c r="C54" s="282"/>
      <c r="D54" s="282"/>
      <c r="E54" s="283" t="s">
        <v>15</v>
      </c>
      <c r="F54" s="284" t="s">
        <v>529</v>
      </c>
      <c r="G54" s="284" t="s">
        <v>530</v>
      </c>
      <c r="H54" s="292" t="s">
        <v>531</v>
      </c>
    </row>
    <row r="55" spans="2:8" ht="52.5" customHeight="1" x14ac:dyDescent="0.2">
      <c r="B55" s="277"/>
      <c r="C55" s="1123" t="s">
        <v>101</v>
      </c>
      <c r="D55" s="1123"/>
      <c r="E55" s="1124"/>
      <c r="F55" s="285">
        <v>6447</v>
      </c>
      <c r="G55" s="285">
        <v>6136</v>
      </c>
      <c r="H55" s="293">
        <v>6013</v>
      </c>
    </row>
    <row r="56" spans="2:8" ht="52.5" customHeight="1" x14ac:dyDescent="0.2">
      <c r="B56" s="278"/>
      <c r="C56" s="1125" t="s">
        <v>104</v>
      </c>
      <c r="D56" s="1125"/>
      <c r="E56" s="1126"/>
      <c r="F56" s="286">
        <v>136</v>
      </c>
      <c r="G56" s="286">
        <v>136</v>
      </c>
      <c r="H56" s="294">
        <v>136</v>
      </c>
    </row>
    <row r="57" spans="2:8" ht="53.25" customHeight="1" x14ac:dyDescent="0.2">
      <c r="B57" s="278"/>
      <c r="C57" s="1127" t="s">
        <v>59</v>
      </c>
      <c r="D57" s="1127"/>
      <c r="E57" s="1128"/>
      <c r="F57" s="287">
        <v>3364</v>
      </c>
      <c r="G57" s="287">
        <v>3436</v>
      </c>
      <c r="H57" s="295">
        <v>3613</v>
      </c>
    </row>
    <row r="58" spans="2:8" ht="45.75" customHeight="1" x14ac:dyDescent="0.2">
      <c r="B58" s="279"/>
      <c r="C58" s="1115" t="s">
        <v>552</v>
      </c>
      <c r="D58" s="1116"/>
      <c r="E58" s="1117"/>
      <c r="F58" s="288">
        <v>1878</v>
      </c>
      <c r="G58" s="288">
        <v>1865</v>
      </c>
      <c r="H58" s="296">
        <v>1860</v>
      </c>
    </row>
    <row r="59" spans="2:8" ht="45.75" customHeight="1" x14ac:dyDescent="0.2">
      <c r="B59" s="279"/>
      <c r="C59" s="1115" t="s">
        <v>267</v>
      </c>
      <c r="D59" s="1116"/>
      <c r="E59" s="1117"/>
      <c r="F59" s="288">
        <v>689</v>
      </c>
      <c r="G59" s="288">
        <v>620</v>
      </c>
      <c r="H59" s="296">
        <v>580</v>
      </c>
    </row>
    <row r="60" spans="2:8" ht="45.75" customHeight="1" x14ac:dyDescent="0.2">
      <c r="B60" s="279"/>
      <c r="C60" s="1115" t="s">
        <v>553</v>
      </c>
      <c r="D60" s="1116"/>
      <c r="E60" s="1117"/>
      <c r="F60" s="288">
        <v>185</v>
      </c>
      <c r="G60" s="288">
        <v>285</v>
      </c>
      <c r="H60" s="296">
        <v>285</v>
      </c>
    </row>
    <row r="61" spans="2:8" ht="45.75" customHeight="1" x14ac:dyDescent="0.2">
      <c r="B61" s="279"/>
      <c r="C61" s="1115" t="s">
        <v>287</v>
      </c>
      <c r="D61" s="1116"/>
      <c r="E61" s="1117"/>
      <c r="F61" s="288">
        <v>256</v>
      </c>
      <c r="G61" s="288">
        <v>318</v>
      </c>
      <c r="H61" s="296">
        <v>271</v>
      </c>
    </row>
    <row r="62" spans="2:8" ht="45.75" customHeight="1" x14ac:dyDescent="0.2">
      <c r="B62" s="280"/>
      <c r="C62" s="1118" t="s">
        <v>554</v>
      </c>
      <c r="D62" s="1119"/>
      <c r="E62" s="1120"/>
      <c r="F62" s="289">
        <v>58</v>
      </c>
      <c r="G62" s="289">
        <v>51</v>
      </c>
      <c r="H62" s="297">
        <v>151</v>
      </c>
    </row>
    <row r="63" spans="2:8" ht="52.5" customHeight="1" x14ac:dyDescent="0.2">
      <c r="B63" s="281"/>
      <c r="C63" s="1121" t="s">
        <v>108</v>
      </c>
      <c r="D63" s="1121"/>
      <c r="E63" s="1122"/>
      <c r="F63" s="290">
        <v>9947</v>
      </c>
      <c r="G63" s="290">
        <v>9708</v>
      </c>
      <c r="H63" s="298">
        <v>9761</v>
      </c>
    </row>
    <row r="64" spans="2:8" ht="15" customHeight="1" x14ac:dyDescent="0.2"/>
  </sheetData>
  <sheetProtection algorithmName="SHA-512" hashValue="PRedFGdADF+N6f7lhIavMi1pXKReQOtBwqOc1uDxGq5Fixcg107ZBrMprKCi+CNTFxo9sLXPUOj+tIRGpSg3/g==" saltValue="cDWKjG2bhP1RywV6Y5FLM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54057-CFF5-4B19-8723-E63CCAF9F28D}">
  <sheetPr>
    <pageSetUpPr fitToPage="1"/>
  </sheetPr>
  <dimension ref="A1:WZM160"/>
  <sheetViews>
    <sheetView showGridLines="0" topLeftCell="A16" zoomScaleSheetLayoutView="55" workbookViewId="0">
      <selection activeCell="AK19" sqref="AK19"/>
    </sheetView>
  </sheetViews>
  <sheetFormatPr defaultColWidth="0" defaultRowHeight="13.5" customHeight="1" zeroHeight="1" x14ac:dyDescent="0.2"/>
  <cols>
    <col min="1" max="1" width="6.33203125" style="324" customWidth="1"/>
    <col min="2" max="107" width="2.44140625" style="324" customWidth="1"/>
    <col min="108" max="108" width="6.109375" style="332" customWidth="1"/>
    <col min="109" max="109" width="5.88671875" style="331" customWidth="1"/>
    <col min="110" max="110" width="19.109375" style="324" hidden="1" customWidth="1"/>
    <col min="111" max="115" width="12.6640625" style="324" hidden="1" customWidth="1"/>
    <col min="116" max="349" width="8.6640625" style="324" hidden="1" customWidth="1"/>
    <col min="350" max="355" width="14.88671875" style="324" hidden="1" customWidth="1"/>
    <col min="356" max="357" width="15.88671875" style="324" hidden="1" customWidth="1"/>
    <col min="358" max="363" width="16.109375" style="324" hidden="1" customWidth="1"/>
    <col min="364" max="364" width="6.109375" style="324" hidden="1" customWidth="1"/>
    <col min="365" max="365" width="3" style="324" hidden="1" customWidth="1"/>
    <col min="366" max="605" width="8.6640625" style="324" hidden="1" customWidth="1"/>
    <col min="606" max="611" width="14.88671875" style="324" hidden="1" customWidth="1"/>
    <col min="612" max="613" width="15.88671875" style="324" hidden="1" customWidth="1"/>
    <col min="614" max="619" width="16.109375" style="324" hidden="1" customWidth="1"/>
    <col min="620" max="620" width="6.109375" style="324" hidden="1" customWidth="1"/>
    <col min="621" max="621" width="3" style="324" hidden="1" customWidth="1"/>
    <col min="622" max="861" width="8.6640625" style="324" hidden="1" customWidth="1"/>
    <col min="862" max="867" width="14.88671875" style="324" hidden="1" customWidth="1"/>
    <col min="868" max="869" width="15.88671875" style="324" hidden="1" customWidth="1"/>
    <col min="870" max="875" width="16.109375" style="324" hidden="1" customWidth="1"/>
    <col min="876" max="876" width="6.109375" style="324" hidden="1" customWidth="1"/>
    <col min="877" max="877" width="3" style="324" hidden="1" customWidth="1"/>
    <col min="878" max="1117" width="8.6640625" style="324" hidden="1" customWidth="1"/>
    <col min="1118" max="1123" width="14.88671875" style="324" hidden="1" customWidth="1"/>
    <col min="1124" max="1125" width="15.88671875" style="324" hidden="1" customWidth="1"/>
    <col min="1126" max="1131" width="16.109375" style="324" hidden="1" customWidth="1"/>
    <col min="1132" max="1132" width="6.109375" style="324" hidden="1" customWidth="1"/>
    <col min="1133" max="1133" width="3" style="324" hidden="1" customWidth="1"/>
    <col min="1134" max="1373" width="8.6640625" style="324" hidden="1" customWidth="1"/>
    <col min="1374" max="1379" width="14.88671875" style="324" hidden="1" customWidth="1"/>
    <col min="1380" max="1381" width="15.88671875" style="324" hidden="1" customWidth="1"/>
    <col min="1382" max="1387" width="16.109375" style="324" hidden="1" customWidth="1"/>
    <col min="1388" max="1388" width="6.109375" style="324" hidden="1" customWidth="1"/>
    <col min="1389" max="1389" width="3" style="324" hidden="1" customWidth="1"/>
    <col min="1390" max="1629" width="8.6640625" style="324" hidden="1" customWidth="1"/>
    <col min="1630" max="1635" width="14.88671875" style="324" hidden="1" customWidth="1"/>
    <col min="1636" max="1637" width="15.88671875" style="324" hidden="1" customWidth="1"/>
    <col min="1638" max="1643" width="16.109375" style="324" hidden="1" customWidth="1"/>
    <col min="1644" max="1644" width="6.109375" style="324" hidden="1" customWidth="1"/>
    <col min="1645" max="1645" width="3" style="324" hidden="1" customWidth="1"/>
    <col min="1646" max="1885" width="8.6640625" style="324" hidden="1" customWidth="1"/>
    <col min="1886" max="1891" width="14.88671875" style="324" hidden="1" customWidth="1"/>
    <col min="1892" max="1893" width="15.88671875" style="324" hidden="1" customWidth="1"/>
    <col min="1894" max="1899" width="16.109375" style="324" hidden="1" customWidth="1"/>
    <col min="1900" max="1900" width="6.109375" style="324" hidden="1" customWidth="1"/>
    <col min="1901" max="1901" width="3" style="324" hidden="1" customWidth="1"/>
    <col min="1902" max="2141" width="8.6640625" style="324" hidden="1" customWidth="1"/>
    <col min="2142" max="2147" width="14.88671875" style="324" hidden="1" customWidth="1"/>
    <col min="2148" max="2149" width="15.88671875" style="324" hidden="1" customWidth="1"/>
    <col min="2150" max="2155" width="16.109375" style="324" hidden="1" customWidth="1"/>
    <col min="2156" max="2156" width="6.109375" style="324" hidden="1" customWidth="1"/>
    <col min="2157" max="2157" width="3" style="324" hidden="1" customWidth="1"/>
    <col min="2158" max="2397" width="8.6640625" style="324" hidden="1" customWidth="1"/>
    <col min="2398" max="2403" width="14.88671875" style="324" hidden="1" customWidth="1"/>
    <col min="2404" max="2405" width="15.88671875" style="324" hidden="1" customWidth="1"/>
    <col min="2406" max="2411" width="16.109375" style="324" hidden="1" customWidth="1"/>
    <col min="2412" max="2412" width="6.109375" style="324" hidden="1" customWidth="1"/>
    <col min="2413" max="2413" width="3" style="324" hidden="1" customWidth="1"/>
    <col min="2414" max="2653" width="8.6640625" style="324" hidden="1" customWidth="1"/>
    <col min="2654" max="2659" width="14.88671875" style="324" hidden="1" customWidth="1"/>
    <col min="2660" max="2661" width="15.88671875" style="324" hidden="1" customWidth="1"/>
    <col min="2662" max="2667" width="16.109375" style="324" hidden="1" customWidth="1"/>
    <col min="2668" max="2668" width="6.109375" style="324" hidden="1" customWidth="1"/>
    <col min="2669" max="2669" width="3" style="324" hidden="1" customWidth="1"/>
    <col min="2670" max="2909" width="8.6640625" style="324" hidden="1" customWidth="1"/>
    <col min="2910" max="2915" width="14.88671875" style="324" hidden="1" customWidth="1"/>
    <col min="2916" max="2917" width="15.88671875" style="324" hidden="1" customWidth="1"/>
    <col min="2918" max="2923" width="16.109375" style="324" hidden="1" customWidth="1"/>
    <col min="2924" max="2924" width="6.109375" style="324" hidden="1" customWidth="1"/>
    <col min="2925" max="2925" width="3" style="324" hidden="1" customWidth="1"/>
    <col min="2926" max="3165" width="8.6640625" style="324" hidden="1" customWidth="1"/>
    <col min="3166" max="3171" width="14.88671875" style="324" hidden="1" customWidth="1"/>
    <col min="3172" max="3173" width="15.88671875" style="324" hidden="1" customWidth="1"/>
    <col min="3174" max="3179" width="16.109375" style="324" hidden="1" customWidth="1"/>
    <col min="3180" max="3180" width="6.109375" style="324" hidden="1" customWidth="1"/>
    <col min="3181" max="3181" width="3" style="324" hidden="1" customWidth="1"/>
    <col min="3182" max="3421" width="8.6640625" style="324" hidden="1" customWidth="1"/>
    <col min="3422" max="3427" width="14.88671875" style="324" hidden="1" customWidth="1"/>
    <col min="3428" max="3429" width="15.88671875" style="324" hidden="1" customWidth="1"/>
    <col min="3430" max="3435" width="16.109375" style="324" hidden="1" customWidth="1"/>
    <col min="3436" max="3436" width="6.109375" style="324" hidden="1" customWidth="1"/>
    <col min="3437" max="3437" width="3" style="324" hidden="1" customWidth="1"/>
    <col min="3438" max="3677" width="8.6640625" style="324" hidden="1" customWidth="1"/>
    <col min="3678" max="3683" width="14.88671875" style="324" hidden="1" customWidth="1"/>
    <col min="3684" max="3685" width="15.88671875" style="324" hidden="1" customWidth="1"/>
    <col min="3686" max="3691" width="16.109375" style="324" hidden="1" customWidth="1"/>
    <col min="3692" max="3692" width="6.109375" style="324" hidden="1" customWidth="1"/>
    <col min="3693" max="3693" width="3" style="324" hidden="1" customWidth="1"/>
    <col min="3694" max="3933" width="8.6640625" style="324" hidden="1" customWidth="1"/>
    <col min="3934" max="3939" width="14.88671875" style="324" hidden="1" customWidth="1"/>
    <col min="3940" max="3941" width="15.88671875" style="324" hidden="1" customWidth="1"/>
    <col min="3942" max="3947" width="16.109375" style="324" hidden="1" customWidth="1"/>
    <col min="3948" max="3948" width="6.109375" style="324" hidden="1" customWidth="1"/>
    <col min="3949" max="3949" width="3" style="324" hidden="1" customWidth="1"/>
    <col min="3950" max="4189" width="8.6640625" style="324" hidden="1" customWidth="1"/>
    <col min="4190" max="4195" width="14.88671875" style="324" hidden="1" customWidth="1"/>
    <col min="4196" max="4197" width="15.88671875" style="324" hidden="1" customWidth="1"/>
    <col min="4198" max="4203" width="16.109375" style="324" hidden="1" customWidth="1"/>
    <col min="4204" max="4204" width="6.109375" style="324" hidden="1" customWidth="1"/>
    <col min="4205" max="4205" width="3" style="324" hidden="1" customWidth="1"/>
    <col min="4206" max="4445" width="8.6640625" style="324" hidden="1" customWidth="1"/>
    <col min="4446" max="4451" width="14.88671875" style="324" hidden="1" customWidth="1"/>
    <col min="4452" max="4453" width="15.88671875" style="324" hidden="1" customWidth="1"/>
    <col min="4454" max="4459" width="16.109375" style="324" hidden="1" customWidth="1"/>
    <col min="4460" max="4460" width="6.109375" style="324" hidden="1" customWidth="1"/>
    <col min="4461" max="4461" width="3" style="324" hidden="1" customWidth="1"/>
    <col min="4462" max="4701" width="8.6640625" style="324" hidden="1" customWidth="1"/>
    <col min="4702" max="4707" width="14.88671875" style="324" hidden="1" customWidth="1"/>
    <col min="4708" max="4709" width="15.88671875" style="324" hidden="1" customWidth="1"/>
    <col min="4710" max="4715" width="16.109375" style="324" hidden="1" customWidth="1"/>
    <col min="4716" max="4716" width="6.109375" style="324" hidden="1" customWidth="1"/>
    <col min="4717" max="4717" width="3" style="324" hidden="1" customWidth="1"/>
    <col min="4718" max="4957" width="8.6640625" style="324" hidden="1" customWidth="1"/>
    <col min="4958" max="4963" width="14.88671875" style="324" hidden="1" customWidth="1"/>
    <col min="4964" max="4965" width="15.88671875" style="324" hidden="1" customWidth="1"/>
    <col min="4966" max="4971" width="16.109375" style="324" hidden="1" customWidth="1"/>
    <col min="4972" max="4972" width="6.109375" style="324" hidden="1" customWidth="1"/>
    <col min="4973" max="4973" width="3" style="324" hidden="1" customWidth="1"/>
    <col min="4974" max="5213" width="8.6640625" style="324" hidden="1" customWidth="1"/>
    <col min="5214" max="5219" width="14.88671875" style="324" hidden="1" customWidth="1"/>
    <col min="5220" max="5221" width="15.88671875" style="324" hidden="1" customWidth="1"/>
    <col min="5222" max="5227" width="16.109375" style="324" hidden="1" customWidth="1"/>
    <col min="5228" max="5228" width="6.109375" style="324" hidden="1" customWidth="1"/>
    <col min="5229" max="5229" width="3" style="324" hidden="1" customWidth="1"/>
    <col min="5230" max="5469" width="8.6640625" style="324" hidden="1" customWidth="1"/>
    <col min="5470" max="5475" width="14.88671875" style="324" hidden="1" customWidth="1"/>
    <col min="5476" max="5477" width="15.88671875" style="324" hidden="1" customWidth="1"/>
    <col min="5478" max="5483" width="16.109375" style="324" hidden="1" customWidth="1"/>
    <col min="5484" max="5484" width="6.109375" style="324" hidden="1" customWidth="1"/>
    <col min="5485" max="5485" width="3" style="324" hidden="1" customWidth="1"/>
    <col min="5486" max="5725" width="8.6640625" style="324" hidden="1" customWidth="1"/>
    <col min="5726" max="5731" width="14.88671875" style="324" hidden="1" customWidth="1"/>
    <col min="5732" max="5733" width="15.88671875" style="324" hidden="1" customWidth="1"/>
    <col min="5734" max="5739" width="16.109375" style="324" hidden="1" customWidth="1"/>
    <col min="5740" max="5740" width="6.109375" style="324" hidden="1" customWidth="1"/>
    <col min="5741" max="5741" width="3" style="324" hidden="1" customWidth="1"/>
    <col min="5742" max="5981" width="8.6640625" style="324" hidden="1" customWidth="1"/>
    <col min="5982" max="5987" width="14.88671875" style="324" hidden="1" customWidth="1"/>
    <col min="5988" max="5989" width="15.88671875" style="324" hidden="1" customWidth="1"/>
    <col min="5990" max="5995" width="16.109375" style="324" hidden="1" customWidth="1"/>
    <col min="5996" max="5996" width="6.109375" style="324" hidden="1" customWidth="1"/>
    <col min="5997" max="5997" width="3" style="324" hidden="1" customWidth="1"/>
    <col min="5998" max="6237" width="8.6640625" style="324" hidden="1" customWidth="1"/>
    <col min="6238" max="6243" width="14.88671875" style="324" hidden="1" customWidth="1"/>
    <col min="6244" max="6245" width="15.88671875" style="324" hidden="1" customWidth="1"/>
    <col min="6246" max="6251" width="16.109375" style="324" hidden="1" customWidth="1"/>
    <col min="6252" max="6252" width="6.109375" style="324" hidden="1" customWidth="1"/>
    <col min="6253" max="6253" width="3" style="324" hidden="1" customWidth="1"/>
    <col min="6254" max="6493" width="8.6640625" style="324" hidden="1" customWidth="1"/>
    <col min="6494" max="6499" width="14.88671875" style="324" hidden="1" customWidth="1"/>
    <col min="6500" max="6501" width="15.88671875" style="324" hidden="1" customWidth="1"/>
    <col min="6502" max="6507" width="16.109375" style="324" hidden="1" customWidth="1"/>
    <col min="6508" max="6508" width="6.109375" style="324" hidden="1" customWidth="1"/>
    <col min="6509" max="6509" width="3" style="324" hidden="1" customWidth="1"/>
    <col min="6510" max="6749" width="8.6640625" style="324" hidden="1" customWidth="1"/>
    <col min="6750" max="6755" width="14.88671875" style="324" hidden="1" customWidth="1"/>
    <col min="6756" max="6757" width="15.88671875" style="324" hidden="1" customWidth="1"/>
    <col min="6758" max="6763" width="16.109375" style="324" hidden="1" customWidth="1"/>
    <col min="6764" max="6764" width="6.109375" style="324" hidden="1" customWidth="1"/>
    <col min="6765" max="6765" width="3" style="324" hidden="1" customWidth="1"/>
    <col min="6766" max="7005" width="8.6640625" style="324" hidden="1" customWidth="1"/>
    <col min="7006" max="7011" width="14.88671875" style="324" hidden="1" customWidth="1"/>
    <col min="7012" max="7013" width="15.88671875" style="324" hidden="1" customWidth="1"/>
    <col min="7014" max="7019" width="16.109375" style="324" hidden="1" customWidth="1"/>
    <col min="7020" max="7020" width="6.109375" style="324" hidden="1" customWidth="1"/>
    <col min="7021" max="7021" width="3" style="324" hidden="1" customWidth="1"/>
    <col min="7022" max="7261" width="8.6640625" style="324" hidden="1" customWidth="1"/>
    <col min="7262" max="7267" width="14.88671875" style="324" hidden="1" customWidth="1"/>
    <col min="7268" max="7269" width="15.88671875" style="324" hidden="1" customWidth="1"/>
    <col min="7270" max="7275" width="16.109375" style="324" hidden="1" customWidth="1"/>
    <col min="7276" max="7276" width="6.109375" style="324" hidden="1" customWidth="1"/>
    <col min="7277" max="7277" width="3" style="324" hidden="1" customWidth="1"/>
    <col min="7278" max="7517" width="8.6640625" style="324" hidden="1" customWidth="1"/>
    <col min="7518" max="7523" width="14.88671875" style="324" hidden="1" customWidth="1"/>
    <col min="7524" max="7525" width="15.88671875" style="324" hidden="1" customWidth="1"/>
    <col min="7526" max="7531" width="16.109375" style="324" hidden="1" customWidth="1"/>
    <col min="7532" max="7532" width="6.109375" style="324" hidden="1" customWidth="1"/>
    <col min="7533" max="7533" width="3" style="324" hidden="1" customWidth="1"/>
    <col min="7534" max="7773" width="8.6640625" style="324" hidden="1" customWidth="1"/>
    <col min="7774" max="7779" width="14.88671875" style="324" hidden="1" customWidth="1"/>
    <col min="7780" max="7781" width="15.88671875" style="324" hidden="1" customWidth="1"/>
    <col min="7782" max="7787" width="16.109375" style="324" hidden="1" customWidth="1"/>
    <col min="7788" max="7788" width="6.109375" style="324" hidden="1" customWidth="1"/>
    <col min="7789" max="7789" width="3" style="324" hidden="1" customWidth="1"/>
    <col min="7790" max="8029" width="8.6640625" style="324" hidden="1" customWidth="1"/>
    <col min="8030" max="8035" width="14.88671875" style="324" hidden="1" customWidth="1"/>
    <col min="8036" max="8037" width="15.88671875" style="324" hidden="1" customWidth="1"/>
    <col min="8038" max="8043" width="16.109375" style="324" hidden="1" customWidth="1"/>
    <col min="8044" max="8044" width="6.109375" style="324" hidden="1" customWidth="1"/>
    <col min="8045" max="8045" width="3" style="324" hidden="1" customWidth="1"/>
    <col min="8046" max="8285" width="8.6640625" style="324" hidden="1" customWidth="1"/>
    <col min="8286" max="8291" width="14.88671875" style="324" hidden="1" customWidth="1"/>
    <col min="8292" max="8293" width="15.88671875" style="324" hidden="1" customWidth="1"/>
    <col min="8294" max="8299" width="16.109375" style="324" hidden="1" customWidth="1"/>
    <col min="8300" max="8300" width="6.109375" style="324" hidden="1" customWidth="1"/>
    <col min="8301" max="8301" width="3" style="324" hidden="1" customWidth="1"/>
    <col min="8302" max="8541" width="8.6640625" style="324" hidden="1" customWidth="1"/>
    <col min="8542" max="8547" width="14.88671875" style="324" hidden="1" customWidth="1"/>
    <col min="8548" max="8549" width="15.88671875" style="324" hidden="1" customWidth="1"/>
    <col min="8550" max="8555" width="16.109375" style="324" hidden="1" customWidth="1"/>
    <col min="8556" max="8556" width="6.109375" style="324" hidden="1" customWidth="1"/>
    <col min="8557" max="8557" width="3" style="324" hidden="1" customWidth="1"/>
    <col min="8558" max="8797" width="8.6640625" style="324" hidden="1" customWidth="1"/>
    <col min="8798" max="8803" width="14.88671875" style="324" hidden="1" customWidth="1"/>
    <col min="8804" max="8805" width="15.88671875" style="324" hidden="1" customWidth="1"/>
    <col min="8806" max="8811" width="16.109375" style="324" hidden="1" customWidth="1"/>
    <col min="8812" max="8812" width="6.109375" style="324" hidden="1" customWidth="1"/>
    <col min="8813" max="8813" width="3" style="324" hidden="1" customWidth="1"/>
    <col min="8814" max="9053" width="8.6640625" style="324" hidden="1" customWidth="1"/>
    <col min="9054" max="9059" width="14.88671875" style="324" hidden="1" customWidth="1"/>
    <col min="9060" max="9061" width="15.88671875" style="324" hidden="1" customWidth="1"/>
    <col min="9062" max="9067" width="16.109375" style="324" hidden="1" customWidth="1"/>
    <col min="9068" max="9068" width="6.109375" style="324" hidden="1" customWidth="1"/>
    <col min="9069" max="9069" width="3" style="324" hidden="1" customWidth="1"/>
    <col min="9070" max="9309" width="8.6640625" style="324" hidden="1" customWidth="1"/>
    <col min="9310" max="9315" width="14.88671875" style="324" hidden="1" customWidth="1"/>
    <col min="9316" max="9317" width="15.88671875" style="324" hidden="1" customWidth="1"/>
    <col min="9318" max="9323" width="16.109375" style="324" hidden="1" customWidth="1"/>
    <col min="9324" max="9324" width="6.109375" style="324" hidden="1" customWidth="1"/>
    <col min="9325" max="9325" width="3" style="324" hidden="1" customWidth="1"/>
    <col min="9326" max="9565" width="8.6640625" style="324" hidden="1" customWidth="1"/>
    <col min="9566" max="9571" width="14.88671875" style="324" hidden="1" customWidth="1"/>
    <col min="9572" max="9573" width="15.88671875" style="324" hidden="1" customWidth="1"/>
    <col min="9574" max="9579" width="16.109375" style="324" hidden="1" customWidth="1"/>
    <col min="9580" max="9580" width="6.109375" style="324" hidden="1" customWidth="1"/>
    <col min="9581" max="9581" width="3" style="324" hidden="1" customWidth="1"/>
    <col min="9582" max="9821" width="8.6640625" style="324" hidden="1" customWidth="1"/>
    <col min="9822" max="9827" width="14.88671875" style="324" hidden="1" customWidth="1"/>
    <col min="9828" max="9829" width="15.88671875" style="324" hidden="1" customWidth="1"/>
    <col min="9830" max="9835" width="16.109375" style="324" hidden="1" customWidth="1"/>
    <col min="9836" max="9836" width="6.109375" style="324" hidden="1" customWidth="1"/>
    <col min="9837" max="9837" width="3" style="324" hidden="1" customWidth="1"/>
    <col min="9838" max="10077" width="8.6640625" style="324" hidden="1" customWidth="1"/>
    <col min="10078" max="10083" width="14.88671875" style="324" hidden="1" customWidth="1"/>
    <col min="10084" max="10085" width="15.88671875" style="324" hidden="1" customWidth="1"/>
    <col min="10086" max="10091" width="16.109375" style="324" hidden="1" customWidth="1"/>
    <col min="10092" max="10092" width="6.109375" style="324" hidden="1" customWidth="1"/>
    <col min="10093" max="10093" width="3" style="324" hidden="1" customWidth="1"/>
    <col min="10094" max="10333" width="8.6640625" style="324" hidden="1" customWidth="1"/>
    <col min="10334" max="10339" width="14.88671875" style="324" hidden="1" customWidth="1"/>
    <col min="10340" max="10341" width="15.88671875" style="324" hidden="1" customWidth="1"/>
    <col min="10342" max="10347" width="16.109375" style="324" hidden="1" customWidth="1"/>
    <col min="10348" max="10348" width="6.109375" style="324" hidden="1" customWidth="1"/>
    <col min="10349" max="10349" width="3" style="324" hidden="1" customWidth="1"/>
    <col min="10350" max="10589" width="8.6640625" style="324" hidden="1" customWidth="1"/>
    <col min="10590" max="10595" width="14.88671875" style="324" hidden="1" customWidth="1"/>
    <col min="10596" max="10597" width="15.88671875" style="324" hidden="1" customWidth="1"/>
    <col min="10598" max="10603" width="16.109375" style="324" hidden="1" customWidth="1"/>
    <col min="10604" max="10604" width="6.109375" style="324" hidden="1" customWidth="1"/>
    <col min="10605" max="10605" width="3" style="324" hidden="1" customWidth="1"/>
    <col min="10606" max="10845" width="8.6640625" style="324" hidden="1" customWidth="1"/>
    <col min="10846" max="10851" width="14.88671875" style="324" hidden="1" customWidth="1"/>
    <col min="10852" max="10853" width="15.88671875" style="324" hidden="1" customWidth="1"/>
    <col min="10854" max="10859" width="16.109375" style="324" hidden="1" customWidth="1"/>
    <col min="10860" max="10860" width="6.109375" style="324" hidden="1" customWidth="1"/>
    <col min="10861" max="10861" width="3" style="324" hidden="1" customWidth="1"/>
    <col min="10862" max="11101" width="8.6640625" style="324" hidden="1" customWidth="1"/>
    <col min="11102" max="11107" width="14.88671875" style="324" hidden="1" customWidth="1"/>
    <col min="11108" max="11109" width="15.88671875" style="324" hidden="1" customWidth="1"/>
    <col min="11110" max="11115" width="16.109375" style="324" hidden="1" customWidth="1"/>
    <col min="11116" max="11116" width="6.109375" style="324" hidden="1" customWidth="1"/>
    <col min="11117" max="11117" width="3" style="324" hidden="1" customWidth="1"/>
    <col min="11118" max="11357" width="8.6640625" style="324" hidden="1" customWidth="1"/>
    <col min="11358" max="11363" width="14.88671875" style="324" hidden="1" customWidth="1"/>
    <col min="11364" max="11365" width="15.88671875" style="324" hidden="1" customWidth="1"/>
    <col min="11366" max="11371" width="16.109375" style="324" hidden="1" customWidth="1"/>
    <col min="11372" max="11372" width="6.109375" style="324" hidden="1" customWidth="1"/>
    <col min="11373" max="11373" width="3" style="324" hidden="1" customWidth="1"/>
    <col min="11374" max="11613" width="8.6640625" style="324" hidden="1" customWidth="1"/>
    <col min="11614" max="11619" width="14.88671875" style="324" hidden="1" customWidth="1"/>
    <col min="11620" max="11621" width="15.88671875" style="324" hidden="1" customWidth="1"/>
    <col min="11622" max="11627" width="16.109375" style="324" hidden="1" customWidth="1"/>
    <col min="11628" max="11628" width="6.109375" style="324" hidden="1" customWidth="1"/>
    <col min="11629" max="11629" width="3" style="324" hidden="1" customWidth="1"/>
    <col min="11630" max="11869" width="8.6640625" style="324" hidden="1" customWidth="1"/>
    <col min="11870" max="11875" width="14.88671875" style="324" hidden="1" customWidth="1"/>
    <col min="11876" max="11877" width="15.88671875" style="324" hidden="1" customWidth="1"/>
    <col min="11878" max="11883" width="16.109375" style="324" hidden="1" customWidth="1"/>
    <col min="11884" max="11884" width="6.109375" style="324" hidden="1" customWidth="1"/>
    <col min="11885" max="11885" width="3" style="324" hidden="1" customWidth="1"/>
    <col min="11886" max="12125" width="8.6640625" style="324" hidden="1" customWidth="1"/>
    <col min="12126" max="12131" width="14.88671875" style="324" hidden="1" customWidth="1"/>
    <col min="12132" max="12133" width="15.88671875" style="324" hidden="1" customWidth="1"/>
    <col min="12134" max="12139" width="16.109375" style="324" hidden="1" customWidth="1"/>
    <col min="12140" max="12140" width="6.109375" style="324" hidden="1" customWidth="1"/>
    <col min="12141" max="12141" width="3" style="324" hidden="1" customWidth="1"/>
    <col min="12142" max="12381" width="8.6640625" style="324" hidden="1" customWidth="1"/>
    <col min="12382" max="12387" width="14.88671875" style="324" hidden="1" customWidth="1"/>
    <col min="12388" max="12389" width="15.88671875" style="324" hidden="1" customWidth="1"/>
    <col min="12390" max="12395" width="16.109375" style="324" hidden="1" customWidth="1"/>
    <col min="12396" max="12396" width="6.109375" style="324" hidden="1" customWidth="1"/>
    <col min="12397" max="12397" width="3" style="324" hidden="1" customWidth="1"/>
    <col min="12398" max="12637" width="8.6640625" style="324" hidden="1" customWidth="1"/>
    <col min="12638" max="12643" width="14.88671875" style="324" hidden="1" customWidth="1"/>
    <col min="12644" max="12645" width="15.88671875" style="324" hidden="1" customWidth="1"/>
    <col min="12646" max="12651" width="16.109375" style="324" hidden="1" customWidth="1"/>
    <col min="12652" max="12652" width="6.109375" style="324" hidden="1" customWidth="1"/>
    <col min="12653" max="12653" width="3" style="324" hidden="1" customWidth="1"/>
    <col min="12654" max="12893" width="8.6640625" style="324" hidden="1" customWidth="1"/>
    <col min="12894" max="12899" width="14.88671875" style="324" hidden="1" customWidth="1"/>
    <col min="12900" max="12901" width="15.88671875" style="324" hidden="1" customWidth="1"/>
    <col min="12902" max="12907" width="16.109375" style="324" hidden="1" customWidth="1"/>
    <col min="12908" max="12908" width="6.109375" style="324" hidden="1" customWidth="1"/>
    <col min="12909" max="12909" width="3" style="324" hidden="1" customWidth="1"/>
    <col min="12910" max="13149" width="8.6640625" style="324" hidden="1" customWidth="1"/>
    <col min="13150" max="13155" width="14.88671875" style="324" hidden="1" customWidth="1"/>
    <col min="13156" max="13157" width="15.88671875" style="324" hidden="1" customWidth="1"/>
    <col min="13158" max="13163" width="16.109375" style="324" hidden="1" customWidth="1"/>
    <col min="13164" max="13164" width="6.109375" style="324" hidden="1" customWidth="1"/>
    <col min="13165" max="13165" width="3" style="324" hidden="1" customWidth="1"/>
    <col min="13166" max="13405" width="8.6640625" style="324" hidden="1" customWidth="1"/>
    <col min="13406" max="13411" width="14.88671875" style="324" hidden="1" customWidth="1"/>
    <col min="13412" max="13413" width="15.88671875" style="324" hidden="1" customWidth="1"/>
    <col min="13414" max="13419" width="16.109375" style="324" hidden="1" customWidth="1"/>
    <col min="13420" max="13420" width="6.109375" style="324" hidden="1" customWidth="1"/>
    <col min="13421" max="13421" width="3" style="324" hidden="1" customWidth="1"/>
    <col min="13422" max="13661" width="8.6640625" style="324" hidden="1" customWidth="1"/>
    <col min="13662" max="13667" width="14.88671875" style="324" hidden="1" customWidth="1"/>
    <col min="13668" max="13669" width="15.88671875" style="324" hidden="1" customWidth="1"/>
    <col min="13670" max="13675" width="16.109375" style="324" hidden="1" customWidth="1"/>
    <col min="13676" max="13676" width="6.109375" style="324" hidden="1" customWidth="1"/>
    <col min="13677" max="13677" width="3" style="324" hidden="1" customWidth="1"/>
    <col min="13678" max="13917" width="8.6640625" style="324" hidden="1" customWidth="1"/>
    <col min="13918" max="13923" width="14.88671875" style="324" hidden="1" customWidth="1"/>
    <col min="13924" max="13925" width="15.88671875" style="324" hidden="1" customWidth="1"/>
    <col min="13926" max="13931" width="16.109375" style="324" hidden="1" customWidth="1"/>
    <col min="13932" max="13932" width="6.109375" style="324" hidden="1" customWidth="1"/>
    <col min="13933" max="13933" width="3" style="324" hidden="1" customWidth="1"/>
    <col min="13934" max="14173" width="8.6640625" style="324" hidden="1" customWidth="1"/>
    <col min="14174" max="14179" width="14.88671875" style="324" hidden="1" customWidth="1"/>
    <col min="14180" max="14181" width="15.88671875" style="324" hidden="1" customWidth="1"/>
    <col min="14182" max="14187" width="16.109375" style="324" hidden="1" customWidth="1"/>
    <col min="14188" max="14188" width="6.109375" style="324" hidden="1" customWidth="1"/>
    <col min="14189" max="14189" width="3" style="324" hidden="1" customWidth="1"/>
    <col min="14190" max="14429" width="8.6640625" style="324" hidden="1" customWidth="1"/>
    <col min="14430" max="14435" width="14.88671875" style="324" hidden="1" customWidth="1"/>
    <col min="14436" max="14437" width="15.88671875" style="324" hidden="1" customWidth="1"/>
    <col min="14438" max="14443" width="16.109375" style="324" hidden="1" customWidth="1"/>
    <col min="14444" max="14444" width="6.109375" style="324" hidden="1" customWidth="1"/>
    <col min="14445" max="14445" width="3" style="324" hidden="1" customWidth="1"/>
    <col min="14446" max="14685" width="8.6640625" style="324" hidden="1" customWidth="1"/>
    <col min="14686" max="14691" width="14.88671875" style="324" hidden="1" customWidth="1"/>
    <col min="14692" max="14693" width="15.88671875" style="324" hidden="1" customWidth="1"/>
    <col min="14694" max="14699" width="16.109375" style="324" hidden="1" customWidth="1"/>
    <col min="14700" max="14700" width="6.109375" style="324" hidden="1" customWidth="1"/>
    <col min="14701" max="14701" width="3" style="324" hidden="1" customWidth="1"/>
    <col min="14702" max="14941" width="8.6640625" style="324" hidden="1" customWidth="1"/>
    <col min="14942" max="14947" width="14.88671875" style="324" hidden="1" customWidth="1"/>
    <col min="14948" max="14949" width="15.88671875" style="324" hidden="1" customWidth="1"/>
    <col min="14950" max="14955" width="16.109375" style="324" hidden="1" customWidth="1"/>
    <col min="14956" max="14956" width="6.109375" style="324" hidden="1" customWidth="1"/>
    <col min="14957" max="14957" width="3" style="324" hidden="1" customWidth="1"/>
    <col min="14958" max="15197" width="8.6640625" style="324" hidden="1" customWidth="1"/>
    <col min="15198" max="15203" width="14.88671875" style="324" hidden="1" customWidth="1"/>
    <col min="15204" max="15205" width="15.88671875" style="324" hidden="1" customWidth="1"/>
    <col min="15206" max="15211" width="16.109375" style="324" hidden="1" customWidth="1"/>
    <col min="15212" max="15212" width="6.109375" style="324" hidden="1" customWidth="1"/>
    <col min="15213" max="15213" width="3" style="324" hidden="1" customWidth="1"/>
    <col min="15214" max="15453" width="8.6640625" style="324" hidden="1" customWidth="1"/>
    <col min="15454" max="15459" width="14.88671875" style="324" hidden="1" customWidth="1"/>
    <col min="15460" max="15461" width="15.88671875" style="324" hidden="1" customWidth="1"/>
    <col min="15462" max="15467" width="16.109375" style="324" hidden="1" customWidth="1"/>
    <col min="15468" max="15468" width="6.109375" style="324" hidden="1" customWidth="1"/>
    <col min="15469" max="15469" width="3" style="324" hidden="1" customWidth="1"/>
    <col min="15470" max="15709" width="8.6640625" style="324" hidden="1" customWidth="1"/>
    <col min="15710" max="15715" width="14.88671875" style="324" hidden="1" customWidth="1"/>
    <col min="15716" max="15717" width="15.88671875" style="324" hidden="1" customWidth="1"/>
    <col min="15718" max="15723" width="16.109375" style="324" hidden="1" customWidth="1"/>
    <col min="15724" max="15724" width="6.109375" style="324" hidden="1" customWidth="1"/>
    <col min="15725" max="15725" width="3" style="324" hidden="1" customWidth="1"/>
    <col min="15726" max="15965" width="8.6640625" style="324" hidden="1" customWidth="1"/>
    <col min="15966" max="15971" width="14.88671875" style="324" hidden="1" customWidth="1"/>
    <col min="15972" max="15973" width="15.88671875" style="324" hidden="1" customWidth="1"/>
    <col min="15974" max="15979" width="16.109375" style="324" hidden="1" customWidth="1"/>
    <col min="15980" max="15980" width="6.109375" style="324" hidden="1" customWidth="1"/>
    <col min="15981" max="15981" width="3" style="324" hidden="1" customWidth="1"/>
    <col min="15982" max="16221" width="8.6640625" style="324" hidden="1" customWidth="1"/>
    <col min="16222" max="16227" width="14.88671875" style="324" hidden="1" customWidth="1"/>
    <col min="16228" max="16229" width="15.88671875" style="324" hidden="1" customWidth="1"/>
    <col min="16230" max="16235" width="16.109375" style="324" hidden="1" customWidth="1"/>
    <col min="16236" max="16236" width="6.109375" style="324" hidden="1" customWidth="1"/>
    <col min="16237" max="16237" width="3" style="324" hidden="1" customWidth="1"/>
    <col min="16238" max="16384" width="8.6640625" style="324" hidden="1" customWidth="1"/>
  </cols>
  <sheetData>
    <row r="1" spans="1:143" ht="42.75" customHeight="1" x14ac:dyDescent="0.2">
      <c r="A1" s="322"/>
      <c r="B1" s="323"/>
      <c r="DD1" s="324"/>
      <c r="DE1" s="324"/>
    </row>
    <row r="2" spans="1:143" ht="25.5" customHeight="1" x14ac:dyDescent="0.2">
      <c r="A2" s="325"/>
      <c r="C2" s="325"/>
      <c r="O2" s="325"/>
      <c r="P2" s="325"/>
      <c r="Q2" s="325"/>
      <c r="R2" s="325"/>
      <c r="S2" s="325"/>
      <c r="T2" s="325"/>
      <c r="U2" s="325"/>
      <c r="V2" s="325"/>
      <c r="W2" s="325"/>
      <c r="X2" s="325"/>
      <c r="Y2" s="325"/>
      <c r="Z2" s="325"/>
      <c r="AA2" s="325"/>
      <c r="AB2" s="325"/>
      <c r="AC2" s="325"/>
      <c r="AD2" s="325"/>
      <c r="AE2" s="325"/>
      <c r="AF2" s="325"/>
      <c r="AG2" s="325"/>
      <c r="AH2" s="325"/>
      <c r="AI2" s="325"/>
      <c r="AU2" s="325"/>
      <c r="BG2" s="325"/>
      <c r="BS2" s="325"/>
      <c r="CE2" s="325"/>
      <c r="CQ2" s="325"/>
      <c r="DD2" s="324"/>
      <c r="DE2" s="324"/>
    </row>
    <row r="3" spans="1:143" ht="25.5" customHeight="1" x14ac:dyDescent="0.2">
      <c r="A3" s="325"/>
      <c r="C3" s="325"/>
      <c r="O3" s="325"/>
      <c r="P3" s="325"/>
      <c r="Q3" s="325"/>
      <c r="R3" s="325"/>
      <c r="S3" s="325"/>
      <c r="T3" s="325"/>
      <c r="U3" s="325"/>
      <c r="V3" s="325"/>
      <c r="W3" s="325"/>
      <c r="X3" s="325"/>
      <c r="Y3" s="325"/>
      <c r="Z3" s="325"/>
      <c r="AA3" s="325"/>
      <c r="AB3" s="325"/>
      <c r="AC3" s="325"/>
      <c r="AD3" s="325"/>
      <c r="AE3" s="325"/>
      <c r="AF3" s="325"/>
      <c r="AG3" s="325"/>
      <c r="AH3" s="325"/>
      <c r="AI3" s="325"/>
      <c r="AU3" s="325"/>
      <c r="BG3" s="325"/>
      <c r="BS3" s="325"/>
      <c r="CE3" s="325"/>
      <c r="CQ3" s="325"/>
      <c r="DD3" s="324"/>
      <c r="DE3" s="324"/>
    </row>
    <row r="4" spans="1:143" s="96" customFormat="1" ht="13.2" x14ac:dyDescent="0.2">
      <c r="A4" s="325"/>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5"/>
      <c r="BN4" s="325"/>
      <c r="BO4" s="325"/>
      <c r="BP4" s="325"/>
      <c r="BQ4" s="325"/>
      <c r="BR4" s="325"/>
      <c r="BS4" s="325"/>
      <c r="BT4" s="325"/>
      <c r="BU4" s="325"/>
      <c r="BV4" s="325"/>
      <c r="BW4" s="325"/>
      <c r="BX4" s="325"/>
      <c r="BY4" s="325"/>
      <c r="BZ4" s="325"/>
      <c r="CA4" s="325"/>
      <c r="CB4" s="325"/>
      <c r="CC4" s="325"/>
      <c r="CD4" s="325"/>
      <c r="CE4" s="325"/>
      <c r="CF4" s="325"/>
      <c r="CG4" s="325"/>
      <c r="CH4" s="325"/>
      <c r="CI4" s="325"/>
      <c r="CJ4" s="325"/>
      <c r="CK4" s="325"/>
      <c r="CL4" s="325"/>
      <c r="CM4" s="325"/>
      <c r="CN4" s="325"/>
      <c r="CO4" s="325"/>
      <c r="CP4" s="325"/>
      <c r="CQ4" s="325"/>
      <c r="CR4" s="325"/>
      <c r="CS4" s="325"/>
      <c r="CT4" s="325"/>
      <c r="CU4" s="325"/>
      <c r="CV4" s="325"/>
      <c r="CW4" s="325"/>
      <c r="CX4" s="325"/>
      <c r="CY4" s="325"/>
      <c r="CZ4" s="325"/>
      <c r="DA4" s="325"/>
      <c r="DB4" s="325"/>
      <c r="DC4" s="325"/>
      <c r="DD4" s="325"/>
      <c r="DE4" s="325"/>
      <c r="DF4" s="95"/>
      <c r="DG4" s="95"/>
      <c r="DH4" s="95"/>
      <c r="DI4" s="95"/>
      <c r="DJ4" s="95"/>
      <c r="DK4" s="95"/>
      <c r="DL4" s="95"/>
      <c r="DM4" s="95"/>
      <c r="DN4" s="95"/>
      <c r="DO4" s="95"/>
      <c r="DP4" s="95"/>
      <c r="DQ4" s="95"/>
      <c r="DR4" s="95"/>
      <c r="DS4" s="95"/>
      <c r="DT4" s="95"/>
      <c r="DU4" s="95"/>
      <c r="DV4" s="95"/>
      <c r="DW4" s="95"/>
    </row>
    <row r="5" spans="1:143" s="96" customFormat="1" ht="13.2" x14ac:dyDescent="0.2">
      <c r="A5" s="325"/>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c r="BT5" s="325"/>
      <c r="BU5" s="325"/>
      <c r="BV5" s="325"/>
      <c r="BW5" s="325"/>
      <c r="BX5" s="325"/>
      <c r="BY5" s="325"/>
      <c r="BZ5" s="325"/>
      <c r="CA5" s="325"/>
      <c r="CB5" s="325"/>
      <c r="CC5" s="325"/>
      <c r="CD5" s="325"/>
      <c r="CE5" s="325"/>
      <c r="CF5" s="325"/>
      <c r="CG5" s="325"/>
      <c r="CH5" s="325"/>
      <c r="CI5" s="325"/>
      <c r="CJ5" s="325"/>
      <c r="CK5" s="325"/>
      <c r="CL5" s="325"/>
      <c r="CM5" s="325"/>
      <c r="CN5" s="325"/>
      <c r="CO5" s="325"/>
      <c r="CP5" s="325"/>
      <c r="CQ5" s="325"/>
      <c r="CR5" s="325"/>
      <c r="CS5" s="325"/>
      <c r="CT5" s="325"/>
      <c r="CU5" s="325"/>
      <c r="CV5" s="325"/>
      <c r="CW5" s="325"/>
      <c r="CX5" s="325"/>
      <c r="CY5" s="325"/>
      <c r="CZ5" s="325"/>
      <c r="DA5" s="325"/>
      <c r="DB5" s="325"/>
      <c r="DC5" s="325"/>
      <c r="DD5" s="325"/>
      <c r="DE5" s="325"/>
      <c r="DF5" s="95"/>
      <c r="DG5" s="95"/>
      <c r="DH5" s="95"/>
      <c r="DI5" s="95"/>
      <c r="DJ5" s="95"/>
      <c r="DK5" s="95"/>
      <c r="DL5" s="95"/>
      <c r="DM5" s="95"/>
      <c r="DN5" s="95"/>
      <c r="DO5" s="95"/>
      <c r="DP5" s="95"/>
      <c r="DQ5" s="95"/>
      <c r="DR5" s="95"/>
      <c r="DS5" s="95"/>
      <c r="DT5" s="95"/>
      <c r="DU5" s="95"/>
      <c r="DV5" s="95"/>
      <c r="DW5" s="95"/>
    </row>
    <row r="6" spans="1:143" s="96" customFormat="1" ht="13.2" x14ac:dyDescent="0.2">
      <c r="A6" s="325"/>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c r="AO6" s="325"/>
      <c r="AP6" s="325"/>
      <c r="AQ6" s="325"/>
      <c r="AR6" s="325"/>
      <c r="AS6" s="325"/>
      <c r="AT6" s="325"/>
      <c r="AU6" s="325"/>
      <c r="AV6" s="325"/>
      <c r="AW6" s="325"/>
      <c r="AX6" s="325"/>
      <c r="AY6" s="325"/>
      <c r="AZ6" s="325"/>
      <c r="BA6" s="325"/>
      <c r="BB6" s="325"/>
      <c r="BC6" s="325"/>
      <c r="BD6" s="325"/>
      <c r="BE6" s="325"/>
      <c r="BF6" s="325"/>
      <c r="BG6" s="325"/>
      <c r="BH6" s="325"/>
      <c r="BI6" s="325"/>
      <c r="BJ6" s="325"/>
      <c r="BK6" s="325"/>
      <c r="BL6" s="325"/>
      <c r="BM6" s="325"/>
      <c r="BN6" s="325"/>
      <c r="BO6" s="325"/>
      <c r="BP6" s="325"/>
      <c r="BQ6" s="325"/>
      <c r="BR6" s="325"/>
      <c r="BS6" s="325"/>
      <c r="BT6" s="325"/>
      <c r="BU6" s="325"/>
      <c r="BV6" s="325"/>
      <c r="BW6" s="325"/>
      <c r="BX6" s="325"/>
      <c r="BY6" s="325"/>
      <c r="BZ6" s="325"/>
      <c r="CA6" s="325"/>
      <c r="CB6" s="325"/>
      <c r="CC6" s="325"/>
      <c r="CD6" s="325"/>
      <c r="CE6" s="325"/>
      <c r="CF6" s="325"/>
      <c r="CG6" s="325"/>
      <c r="CH6" s="325"/>
      <c r="CI6" s="325"/>
      <c r="CJ6" s="325"/>
      <c r="CK6" s="325"/>
      <c r="CL6" s="325"/>
      <c r="CM6" s="325"/>
      <c r="CN6" s="325"/>
      <c r="CO6" s="325"/>
      <c r="CP6" s="325"/>
      <c r="CQ6" s="325"/>
      <c r="CR6" s="325"/>
      <c r="CS6" s="325"/>
      <c r="CT6" s="325"/>
      <c r="CU6" s="325"/>
      <c r="CV6" s="325"/>
      <c r="CW6" s="325"/>
      <c r="CX6" s="325"/>
      <c r="CY6" s="325"/>
      <c r="CZ6" s="325"/>
      <c r="DA6" s="325"/>
      <c r="DB6" s="325"/>
      <c r="DC6" s="325"/>
      <c r="DD6" s="325"/>
      <c r="DE6" s="325"/>
      <c r="DF6" s="95"/>
      <c r="DG6" s="95"/>
      <c r="DH6" s="95"/>
      <c r="DI6" s="95"/>
      <c r="DJ6" s="95"/>
      <c r="DK6" s="95"/>
      <c r="DL6" s="95"/>
      <c r="DM6" s="95"/>
      <c r="DN6" s="95"/>
      <c r="DO6" s="95"/>
      <c r="DP6" s="95"/>
      <c r="DQ6" s="95"/>
      <c r="DR6" s="95"/>
      <c r="DS6" s="95"/>
      <c r="DT6" s="95"/>
      <c r="DU6" s="95"/>
      <c r="DV6" s="95"/>
      <c r="DW6" s="95"/>
    </row>
    <row r="7" spans="1:143" s="96" customFormat="1" ht="13.2" x14ac:dyDescent="0.2">
      <c r="A7" s="325"/>
      <c r="B7" s="325"/>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5"/>
      <c r="AQ7" s="325"/>
      <c r="AR7" s="325"/>
      <c r="AS7" s="325"/>
      <c r="AT7" s="325"/>
      <c r="AU7" s="325"/>
      <c r="AV7" s="325"/>
      <c r="AW7" s="325"/>
      <c r="AX7" s="325"/>
      <c r="AY7" s="325"/>
      <c r="AZ7" s="325"/>
      <c r="BA7" s="325"/>
      <c r="BB7" s="325"/>
      <c r="BC7" s="325"/>
      <c r="BD7" s="325"/>
      <c r="BE7" s="325"/>
      <c r="BF7" s="325"/>
      <c r="BG7" s="325"/>
      <c r="BH7" s="325"/>
      <c r="BI7" s="325"/>
      <c r="BJ7" s="325"/>
      <c r="BK7" s="325"/>
      <c r="BL7" s="325"/>
      <c r="BM7" s="325"/>
      <c r="BN7" s="325"/>
      <c r="BO7" s="325"/>
      <c r="BP7" s="325"/>
      <c r="BQ7" s="325"/>
      <c r="BR7" s="325"/>
      <c r="BS7" s="325"/>
      <c r="BT7" s="325"/>
      <c r="BU7" s="325"/>
      <c r="BV7" s="325"/>
      <c r="BW7" s="325"/>
      <c r="BX7" s="325"/>
      <c r="BY7" s="325"/>
      <c r="BZ7" s="325"/>
      <c r="CA7" s="325"/>
      <c r="CB7" s="325"/>
      <c r="CC7" s="325"/>
      <c r="CD7" s="325"/>
      <c r="CE7" s="325"/>
      <c r="CF7" s="325"/>
      <c r="CG7" s="325"/>
      <c r="CH7" s="325"/>
      <c r="CI7" s="325"/>
      <c r="CJ7" s="325"/>
      <c r="CK7" s="325"/>
      <c r="CL7" s="325"/>
      <c r="CM7" s="325"/>
      <c r="CN7" s="325"/>
      <c r="CO7" s="325"/>
      <c r="CP7" s="325"/>
      <c r="CQ7" s="325"/>
      <c r="CR7" s="325"/>
      <c r="CS7" s="325"/>
      <c r="CT7" s="325"/>
      <c r="CU7" s="325"/>
      <c r="CV7" s="325"/>
      <c r="CW7" s="325"/>
      <c r="CX7" s="325"/>
      <c r="CY7" s="325"/>
      <c r="CZ7" s="325"/>
      <c r="DA7" s="325"/>
      <c r="DB7" s="325"/>
      <c r="DC7" s="325"/>
      <c r="DD7" s="325"/>
      <c r="DE7" s="325"/>
      <c r="DF7" s="95"/>
      <c r="DG7" s="95"/>
      <c r="DH7" s="95"/>
      <c r="DI7" s="95"/>
      <c r="DJ7" s="95"/>
      <c r="DK7" s="95"/>
      <c r="DL7" s="95"/>
      <c r="DM7" s="95"/>
      <c r="DN7" s="95"/>
      <c r="DO7" s="95"/>
      <c r="DP7" s="95"/>
      <c r="DQ7" s="95"/>
      <c r="DR7" s="95"/>
      <c r="DS7" s="95"/>
      <c r="DT7" s="95"/>
      <c r="DU7" s="95"/>
      <c r="DV7" s="95"/>
      <c r="DW7" s="95"/>
    </row>
    <row r="8" spans="1:143" s="96" customFormat="1" ht="13.2" x14ac:dyDescent="0.2">
      <c r="A8" s="325"/>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5"/>
      <c r="BD8" s="325"/>
      <c r="BE8" s="325"/>
      <c r="BF8" s="325"/>
      <c r="BG8" s="325"/>
      <c r="BH8" s="325"/>
      <c r="BI8" s="325"/>
      <c r="BJ8" s="325"/>
      <c r="BK8" s="325"/>
      <c r="BL8" s="325"/>
      <c r="BM8" s="325"/>
      <c r="BN8" s="325"/>
      <c r="BO8" s="325"/>
      <c r="BP8" s="325"/>
      <c r="BQ8" s="325"/>
      <c r="BR8" s="325"/>
      <c r="BS8" s="325"/>
      <c r="BT8" s="325"/>
      <c r="BU8" s="325"/>
      <c r="BV8" s="325"/>
      <c r="BW8" s="325"/>
      <c r="BX8" s="325"/>
      <c r="BY8" s="325"/>
      <c r="BZ8" s="325"/>
      <c r="CA8" s="325"/>
      <c r="CB8" s="325"/>
      <c r="CC8" s="325"/>
      <c r="CD8" s="325"/>
      <c r="CE8" s="325"/>
      <c r="CF8" s="325"/>
      <c r="CG8" s="325"/>
      <c r="CH8" s="325"/>
      <c r="CI8" s="325"/>
      <c r="CJ8" s="325"/>
      <c r="CK8" s="325"/>
      <c r="CL8" s="325"/>
      <c r="CM8" s="325"/>
      <c r="CN8" s="325"/>
      <c r="CO8" s="325"/>
      <c r="CP8" s="325"/>
      <c r="CQ8" s="325"/>
      <c r="CR8" s="325"/>
      <c r="CS8" s="325"/>
      <c r="CT8" s="325"/>
      <c r="CU8" s="325"/>
      <c r="CV8" s="325"/>
      <c r="CW8" s="325"/>
      <c r="CX8" s="325"/>
      <c r="CY8" s="325"/>
      <c r="CZ8" s="325"/>
      <c r="DA8" s="325"/>
      <c r="DB8" s="325"/>
      <c r="DC8" s="325"/>
      <c r="DD8" s="325"/>
      <c r="DE8" s="325"/>
      <c r="DF8" s="95"/>
      <c r="DG8" s="95"/>
      <c r="DH8" s="95"/>
      <c r="DI8" s="95"/>
      <c r="DJ8" s="95"/>
      <c r="DK8" s="95"/>
      <c r="DL8" s="95"/>
      <c r="DM8" s="95"/>
      <c r="DN8" s="95"/>
      <c r="DO8" s="95"/>
      <c r="DP8" s="95"/>
      <c r="DQ8" s="95"/>
      <c r="DR8" s="95"/>
      <c r="DS8" s="95"/>
      <c r="DT8" s="95"/>
      <c r="DU8" s="95"/>
      <c r="DV8" s="95"/>
      <c r="DW8" s="95"/>
    </row>
    <row r="9" spans="1:143" s="96" customFormat="1" ht="13.2" x14ac:dyDescent="0.2">
      <c r="A9" s="325"/>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5"/>
      <c r="AY9" s="325"/>
      <c r="AZ9" s="325"/>
      <c r="BA9" s="325"/>
      <c r="BB9" s="325"/>
      <c r="BC9" s="325"/>
      <c r="BD9" s="325"/>
      <c r="BE9" s="325"/>
      <c r="BF9" s="325"/>
      <c r="BG9" s="325"/>
      <c r="BH9" s="325"/>
      <c r="BI9" s="325"/>
      <c r="BJ9" s="325"/>
      <c r="BK9" s="325"/>
      <c r="BL9" s="325"/>
      <c r="BM9" s="325"/>
      <c r="BN9" s="325"/>
      <c r="BO9" s="325"/>
      <c r="BP9" s="325"/>
      <c r="BQ9" s="325"/>
      <c r="BR9" s="325"/>
      <c r="BS9" s="325"/>
      <c r="BT9" s="325"/>
      <c r="BU9" s="325"/>
      <c r="BV9" s="325"/>
      <c r="BW9" s="325"/>
      <c r="BX9" s="325"/>
      <c r="BY9" s="325"/>
      <c r="BZ9" s="325"/>
      <c r="CA9" s="325"/>
      <c r="CB9" s="325"/>
      <c r="CC9" s="325"/>
      <c r="CD9" s="325"/>
      <c r="CE9" s="325"/>
      <c r="CF9" s="325"/>
      <c r="CG9" s="325"/>
      <c r="CH9" s="325"/>
      <c r="CI9" s="325"/>
      <c r="CJ9" s="325"/>
      <c r="CK9" s="325"/>
      <c r="CL9" s="325"/>
      <c r="CM9" s="325"/>
      <c r="CN9" s="325"/>
      <c r="CO9" s="325"/>
      <c r="CP9" s="325"/>
      <c r="CQ9" s="325"/>
      <c r="CR9" s="325"/>
      <c r="CS9" s="325"/>
      <c r="CT9" s="325"/>
      <c r="CU9" s="325"/>
      <c r="CV9" s="325"/>
      <c r="CW9" s="325"/>
      <c r="CX9" s="325"/>
      <c r="CY9" s="325"/>
      <c r="CZ9" s="325"/>
      <c r="DA9" s="325"/>
      <c r="DB9" s="325"/>
      <c r="DC9" s="325"/>
      <c r="DD9" s="325"/>
      <c r="DE9" s="325"/>
      <c r="DF9" s="95"/>
      <c r="DG9" s="95"/>
      <c r="DH9" s="95"/>
      <c r="DI9" s="95"/>
      <c r="DJ9" s="95"/>
      <c r="DK9" s="95"/>
      <c r="DL9" s="95"/>
      <c r="DM9" s="95"/>
      <c r="DN9" s="95"/>
      <c r="DO9" s="95"/>
      <c r="DP9" s="95"/>
      <c r="DQ9" s="95"/>
      <c r="DR9" s="95"/>
      <c r="DS9" s="95"/>
      <c r="DT9" s="95"/>
      <c r="DU9" s="95"/>
      <c r="DV9" s="95"/>
      <c r="DW9" s="95"/>
    </row>
    <row r="10" spans="1:143" s="96" customFormat="1" ht="13.2" x14ac:dyDescent="0.2">
      <c r="A10" s="325"/>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5"/>
      <c r="AY10" s="325"/>
      <c r="AZ10" s="325"/>
      <c r="BA10" s="325"/>
      <c r="BB10" s="325"/>
      <c r="BC10" s="325"/>
      <c r="BD10" s="325"/>
      <c r="BE10" s="325"/>
      <c r="BF10" s="325"/>
      <c r="BG10" s="325"/>
      <c r="BH10" s="325"/>
      <c r="BI10" s="325"/>
      <c r="BJ10" s="325"/>
      <c r="BK10" s="325"/>
      <c r="BL10" s="325"/>
      <c r="BM10" s="325"/>
      <c r="BN10" s="325"/>
      <c r="BO10" s="325"/>
      <c r="BP10" s="325"/>
      <c r="BQ10" s="325"/>
      <c r="BR10" s="325"/>
      <c r="BS10" s="325"/>
      <c r="BT10" s="325"/>
      <c r="BU10" s="325"/>
      <c r="BV10" s="325"/>
      <c r="BW10" s="325"/>
      <c r="BX10" s="325"/>
      <c r="BY10" s="325"/>
      <c r="BZ10" s="325"/>
      <c r="CA10" s="325"/>
      <c r="CB10" s="325"/>
      <c r="CC10" s="325"/>
      <c r="CD10" s="325"/>
      <c r="CE10" s="325"/>
      <c r="CF10" s="325"/>
      <c r="CG10" s="325"/>
      <c r="CH10" s="325"/>
      <c r="CI10" s="325"/>
      <c r="CJ10" s="325"/>
      <c r="CK10" s="325"/>
      <c r="CL10" s="325"/>
      <c r="CM10" s="325"/>
      <c r="CN10" s="325"/>
      <c r="CO10" s="325"/>
      <c r="CP10" s="325"/>
      <c r="CQ10" s="325"/>
      <c r="CR10" s="325"/>
      <c r="CS10" s="325"/>
      <c r="CT10" s="325"/>
      <c r="CU10" s="325"/>
      <c r="CV10" s="325"/>
      <c r="CW10" s="325"/>
      <c r="CX10" s="325"/>
      <c r="CY10" s="325"/>
      <c r="CZ10" s="325"/>
      <c r="DA10" s="325"/>
      <c r="DB10" s="325"/>
      <c r="DC10" s="325"/>
      <c r="DD10" s="325"/>
      <c r="DE10" s="325"/>
      <c r="DF10" s="95"/>
      <c r="DG10" s="95"/>
      <c r="DH10" s="95"/>
      <c r="DI10" s="95"/>
      <c r="DJ10" s="95"/>
      <c r="DK10" s="95"/>
      <c r="DL10" s="95"/>
      <c r="DM10" s="95"/>
      <c r="DN10" s="95"/>
      <c r="DO10" s="95"/>
      <c r="DP10" s="95"/>
      <c r="DQ10" s="95"/>
      <c r="DR10" s="95"/>
      <c r="DS10" s="95"/>
      <c r="DT10" s="95"/>
      <c r="DU10" s="95"/>
      <c r="DV10" s="95"/>
      <c r="DW10" s="95"/>
      <c r="EM10" s="96" t="s">
        <v>555</v>
      </c>
    </row>
    <row r="11" spans="1:143" s="96" customFormat="1" ht="13.2" x14ac:dyDescent="0.2">
      <c r="A11" s="325"/>
      <c r="B11" s="325"/>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25"/>
      <c r="BR11" s="325"/>
      <c r="BS11" s="325"/>
      <c r="BT11" s="325"/>
      <c r="BU11" s="325"/>
      <c r="BV11" s="325"/>
      <c r="BW11" s="325"/>
      <c r="BX11" s="325"/>
      <c r="BY11" s="325"/>
      <c r="BZ11" s="325"/>
      <c r="CA11" s="325"/>
      <c r="CB11" s="325"/>
      <c r="CC11" s="325"/>
      <c r="CD11" s="325"/>
      <c r="CE11" s="325"/>
      <c r="CF11" s="325"/>
      <c r="CG11" s="325"/>
      <c r="CH11" s="325"/>
      <c r="CI11" s="325"/>
      <c r="CJ11" s="325"/>
      <c r="CK11" s="325"/>
      <c r="CL11" s="325"/>
      <c r="CM11" s="325"/>
      <c r="CN11" s="325"/>
      <c r="CO11" s="325"/>
      <c r="CP11" s="325"/>
      <c r="CQ11" s="325"/>
      <c r="CR11" s="325"/>
      <c r="CS11" s="325"/>
      <c r="CT11" s="325"/>
      <c r="CU11" s="325"/>
      <c r="CV11" s="325"/>
      <c r="CW11" s="325"/>
      <c r="CX11" s="325"/>
      <c r="CY11" s="325"/>
      <c r="CZ11" s="325"/>
      <c r="DA11" s="325"/>
      <c r="DB11" s="325"/>
      <c r="DC11" s="325"/>
      <c r="DD11" s="325"/>
      <c r="DE11" s="325"/>
      <c r="DF11" s="95"/>
      <c r="DG11" s="95"/>
      <c r="DH11" s="95"/>
      <c r="DI11" s="95"/>
      <c r="DJ11" s="95"/>
      <c r="DK11" s="95"/>
      <c r="DL11" s="95"/>
      <c r="DM11" s="95"/>
      <c r="DN11" s="95"/>
      <c r="DO11" s="95"/>
      <c r="DP11" s="95"/>
      <c r="DQ11" s="95"/>
      <c r="DR11" s="95"/>
      <c r="DS11" s="95"/>
      <c r="DT11" s="95"/>
      <c r="DU11" s="95"/>
      <c r="DV11" s="95"/>
      <c r="DW11" s="95"/>
    </row>
    <row r="12" spans="1:143" s="96" customFormat="1" ht="13.2" x14ac:dyDescent="0.2">
      <c r="A12" s="325"/>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25"/>
      <c r="BO12" s="325"/>
      <c r="BP12" s="325"/>
      <c r="BQ12" s="325"/>
      <c r="BR12" s="325"/>
      <c r="BS12" s="325"/>
      <c r="BT12" s="325"/>
      <c r="BU12" s="325"/>
      <c r="BV12" s="325"/>
      <c r="BW12" s="325"/>
      <c r="BX12" s="325"/>
      <c r="BY12" s="325"/>
      <c r="BZ12" s="325"/>
      <c r="CA12" s="325"/>
      <c r="CB12" s="325"/>
      <c r="CC12" s="325"/>
      <c r="CD12" s="325"/>
      <c r="CE12" s="325"/>
      <c r="CF12" s="325"/>
      <c r="CG12" s="325"/>
      <c r="CH12" s="325"/>
      <c r="CI12" s="325"/>
      <c r="CJ12" s="325"/>
      <c r="CK12" s="325"/>
      <c r="CL12" s="325"/>
      <c r="CM12" s="325"/>
      <c r="CN12" s="325"/>
      <c r="CO12" s="325"/>
      <c r="CP12" s="325"/>
      <c r="CQ12" s="325"/>
      <c r="CR12" s="325"/>
      <c r="CS12" s="325"/>
      <c r="CT12" s="325"/>
      <c r="CU12" s="325"/>
      <c r="CV12" s="325"/>
      <c r="CW12" s="325"/>
      <c r="CX12" s="325"/>
      <c r="CY12" s="325"/>
      <c r="CZ12" s="325"/>
      <c r="DA12" s="325"/>
      <c r="DB12" s="325"/>
      <c r="DC12" s="325"/>
      <c r="DD12" s="325"/>
      <c r="DE12" s="325"/>
      <c r="DF12" s="95"/>
      <c r="DG12" s="95"/>
      <c r="DH12" s="95"/>
      <c r="DI12" s="95"/>
      <c r="DJ12" s="95"/>
      <c r="DK12" s="95"/>
      <c r="DL12" s="95"/>
      <c r="DM12" s="95"/>
      <c r="DN12" s="95"/>
      <c r="DO12" s="95"/>
      <c r="DP12" s="95"/>
      <c r="DQ12" s="95"/>
      <c r="DR12" s="95"/>
      <c r="DS12" s="95"/>
      <c r="DT12" s="95"/>
      <c r="DU12" s="95"/>
      <c r="DV12" s="95"/>
      <c r="DW12" s="95"/>
      <c r="EM12" s="96" t="s">
        <v>555</v>
      </c>
    </row>
    <row r="13" spans="1:143" s="96" customFormat="1" ht="13.2" x14ac:dyDescent="0.2">
      <c r="A13" s="325"/>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5"/>
      <c r="BD13" s="325"/>
      <c r="BE13" s="325"/>
      <c r="BF13" s="325"/>
      <c r="BG13" s="325"/>
      <c r="BH13" s="325"/>
      <c r="BI13" s="325"/>
      <c r="BJ13" s="325"/>
      <c r="BK13" s="325"/>
      <c r="BL13" s="325"/>
      <c r="BM13" s="325"/>
      <c r="BN13" s="325"/>
      <c r="BO13" s="325"/>
      <c r="BP13" s="325"/>
      <c r="BQ13" s="325"/>
      <c r="BR13" s="325"/>
      <c r="BS13" s="325"/>
      <c r="BT13" s="325"/>
      <c r="BU13" s="325"/>
      <c r="BV13" s="325"/>
      <c r="BW13" s="325"/>
      <c r="BX13" s="325"/>
      <c r="BY13" s="325"/>
      <c r="BZ13" s="325"/>
      <c r="CA13" s="325"/>
      <c r="CB13" s="325"/>
      <c r="CC13" s="325"/>
      <c r="CD13" s="325"/>
      <c r="CE13" s="325"/>
      <c r="CF13" s="325"/>
      <c r="CG13" s="325"/>
      <c r="CH13" s="325"/>
      <c r="CI13" s="325"/>
      <c r="CJ13" s="325"/>
      <c r="CK13" s="325"/>
      <c r="CL13" s="325"/>
      <c r="CM13" s="325"/>
      <c r="CN13" s="325"/>
      <c r="CO13" s="325"/>
      <c r="CP13" s="325"/>
      <c r="CQ13" s="325"/>
      <c r="CR13" s="325"/>
      <c r="CS13" s="325"/>
      <c r="CT13" s="325"/>
      <c r="CU13" s="325"/>
      <c r="CV13" s="325"/>
      <c r="CW13" s="325"/>
      <c r="CX13" s="325"/>
      <c r="CY13" s="325"/>
      <c r="CZ13" s="325"/>
      <c r="DA13" s="325"/>
      <c r="DB13" s="325"/>
      <c r="DC13" s="325"/>
      <c r="DD13" s="325"/>
      <c r="DE13" s="325"/>
      <c r="DF13" s="95"/>
      <c r="DG13" s="95"/>
      <c r="DH13" s="95"/>
      <c r="DI13" s="95"/>
      <c r="DJ13" s="95"/>
      <c r="DK13" s="95"/>
      <c r="DL13" s="95"/>
      <c r="DM13" s="95"/>
      <c r="DN13" s="95"/>
      <c r="DO13" s="95"/>
      <c r="DP13" s="95"/>
      <c r="DQ13" s="95"/>
      <c r="DR13" s="95"/>
      <c r="DS13" s="95"/>
      <c r="DT13" s="95"/>
      <c r="DU13" s="95"/>
      <c r="DV13" s="95"/>
      <c r="DW13" s="95"/>
    </row>
    <row r="14" spans="1:143" s="96" customFormat="1" ht="13.2" x14ac:dyDescent="0.2">
      <c r="A14" s="325"/>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325"/>
      <c r="AX14" s="325"/>
      <c r="AY14" s="325"/>
      <c r="AZ14" s="325"/>
      <c r="BA14" s="325"/>
      <c r="BB14" s="325"/>
      <c r="BC14" s="325"/>
      <c r="BD14" s="325"/>
      <c r="BE14" s="325"/>
      <c r="BF14" s="325"/>
      <c r="BG14" s="325"/>
      <c r="BH14" s="325"/>
      <c r="BI14" s="325"/>
      <c r="BJ14" s="325"/>
      <c r="BK14" s="325"/>
      <c r="BL14" s="325"/>
      <c r="BM14" s="325"/>
      <c r="BN14" s="325"/>
      <c r="BO14" s="325"/>
      <c r="BP14" s="325"/>
      <c r="BQ14" s="325"/>
      <c r="BR14" s="325"/>
      <c r="BS14" s="325"/>
      <c r="BT14" s="325"/>
      <c r="BU14" s="325"/>
      <c r="BV14" s="325"/>
      <c r="BW14" s="325"/>
      <c r="BX14" s="325"/>
      <c r="BY14" s="325"/>
      <c r="BZ14" s="325"/>
      <c r="CA14" s="325"/>
      <c r="CB14" s="325"/>
      <c r="CC14" s="325"/>
      <c r="CD14" s="325"/>
      <c r="CE14" s="325"/>
      <c r="CF14" s="325"/>
      <c r="CG14" s="325"/>
      <c r="CH14" s="325"/>
      <c r="CI14" s="325"/>
      <c r="CJ14" s="325"/>
      <c r="CK14" s="325"/>
      <c r="CL14" s="325"/>
      <c r="CM14" s="325"/>
      <c r="CN14" s="325"/>
      <c r="CO14" s="325"/>
      <c r="CP14" s="325"/>
      <c r="CQ14" s="325"/>
      <c r="CR14" s="325"/>
      <c r="CS14" s="325"/>
      <c r="CT14" s="325"/>
      <c r="CU14" s="325"/>
      <c r="CV14" s="325"/>
      <c r="CW14" s="325"/>
      <c r="CX14" s="325"/>
      <c r="CY14" s="325"/>
      <c r="CZ14" s="325"/>
      <c r="DA14" s="325"/>
      <c r="DB14" s="325"/>
      <c r="DC14" s="325"/>
      <c r="DD14" s="325"/>
      <c r="DE14" s="325"/>
      <c r="DF14" s="95"/>
      <c r="DG14" s="95"/>
      <c r="DH14" s="95"/>
      <c r="DI14" s="95"/>
      <c r="DJ14" s="95"/>
      <c r="DK14" s="95"/>
      <c r="DL14" s="95"/>
      <c r="DM14" s="95"/>
      <c r="DN14" s="95"/>
      <c r="DO14" s="95"/>
      <c r="DP14" s="95"/>
      <c r="DQ14" s="95"/>
      <c r="DR14" s="95"/>
      <c r="DS14" s="95"/>
      <c r="DT14" s="95"/>
      <c r="DU14" s="95"/>
      <c r="DV14" s="95"/>
      <c r="DW14" s="95"/>
    </row>
    <row r="15" spans="1:143" s="96" customFormat="1" ht="13.2" x14ac:dyDescent="0.2">
      <c r="A15" s="324"/>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5"/>
      <c r="AP15" s="325"/>
      <c r="AQ15" s="325"/>
      <c r="AR15" s="325"/>
      <c r="AS15" s="325"/>
      <c r="AT15" s="325"/>
      <c r="AU15" s="325"/>
      <c r="AV15" s="325"/>
      <c r="AW15" s="325"/>
      <c r="AX15" s="325"/>
      <c r="AY15" s="325"/>
      <c r="AZ15" s="325"/>
      <c r="BA15" s="325"/>
      <c r="BB15" s="325"/>
      <c r="BC15" s="325"/>
      <c r="BD15" s="325"/>
      <c r="BE15" s="325"/>
      <c r="BF15" s="325"/>
      <c r="BG15" s="325"/>
      <c r="BH15" s="325"/>
      <c r="BI15" s="325"/>
      <c r="BJ15" s="325"/>
      <c r="BK15" s="325"/>
      <c r="BL15" s="325"/>
      <c r="BM15" s="325"/>
      <c r="BN15" s="325"/>
      <c r="BO15" s="325"/>
      <c r="BP15" s="325"/>
      <c r="BQ15" s="325"/>
      <c r="BR15" s="325"/>
      <c r="BS15" s="325"/>
      <c r="BT15" s="325"/>
      <c r="BU15" s="325"/>
      <c r="BV15" s="325"/>
      <c r="BW15" s="325"/>
      <c r="BX15" s="325"/>
      <c r="BY15" s="325"/>
      <c r="BZ15" s="325"/>
      <c r="CA15" s="325"/>
      <c r="CB15" s="325"/>
      <c r="CC15" s="325"/>
      <c r="CD15" s="325"/>
      <c r="CE15" s="325"/>
      <c r="CF15" s="325"/>
      <c r="CG15" s="325"/>
      <c r="CH15" s="325"/>
      <c r="CI15" s="325"/>
      <c r="CJ15" s="325"/>
      <c r="CK15" s="325"/>
      <c r="CL15" s="325"/>
      <c r="CM15" s="325"/>
      <c r="CN15" s="325"/>
      <c r="CO15" s="325"/>
      <c r="CP15" s="325"/>
      <c r="CQ15" s="325"/>
      <c r="CR15" s="325"/>
      <c r="CS15" s="325"/>
      <c r="CT15" s="325"/>
      <c r="CU15" s="325"/>
      <c r="CV15" s="325"/>
      <c r="CW15" s="325"/>
      <c r="CX15" s="325"/>
      <c r="CY15" s="325"/>
      <c r="CZ15" s="325"/>
      <c r="DA15" s="325"/>
      <c r="DB15" s="325"/>
      <c r="DC15" s="325"/>
      <c r="DD15" s="325"/>
      <c r="DE15" s="325"/>
      <c r="DF15" s="95"/>
      <c r="DG15" s="95"/>
      <c r="DH15" s="95"/>
      <c r="DI15" s="95"/>
      <c r="DJ15" s="95"/>
      <c r="DK15" s="95"/>
      <c r="DL15" s="95"/>
      <c r="DM15" s="95"/>
      <c r="DN15" s="95"/>
      <c r="DO15" s="95"/>
      <c r="DP15" s="95"/>
      <c r="DQ15" s="95"/>
      <c r="DR15" s="95"/>
      <c r="DS15" s="95"/>
      <c r="DT15" s="95"/>
      <c r="DU15" s="95"/>
      <c r="DV15" s="95"/>
      <c r="DW15" s="95"/>
    </row>
    <row r="16" spans="1:143" s="96" customFormat="1" ht="13.2" x14ac:dyDescent="0.2">
      <c r="A16" s="324"/>
      <c r="B16" s="325"/>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5"/>
      <c r="AQ16" s="325"/>
      <c r="AR16" s="325"/>
      <c r="AS16" s="325"/>
      <c r="AT16" s="325"/>
      <c r="AU16" s="325"/>
      <c r="AV16" s="325"/>
      <c r="AW16" s="325"/>
      <c r="AX16" s="325"/>
      <c r="AY16" s="325"/>
      <c r="AZ16" s="325"/>
      <c r="BA16" s="325"/>
      <c r="BB16" s="325"/>
      <c r="BC16" s="325"/>
      <c r="BD16" s="325"/>
      <c r="BE16" s="325"/>
      <c r="BF16" s="325"/>
      <c r="BG16" s="325"/>
      <c r="BH16" s="325"/>
      <c r="BI16" s="325"/>
      <c r="BJ16" s="325"/>
      <c r="BK16" s="325"/>
      <c r="BL16" s="325"/>
      <c r="BM16" s="325"/>
      <c r="BN16" s="325"/>
      <c r="BO16" s="325"/>
      <c r="BP16" s="325"/>
      <c r="BQ16" s="325"/>
      <c r="BR16" s="325"/>
      <c r="BS16" s="325"/>
      <c r="BT16" s="325"/>
      <c r="BU16" s="325"/>
      <c r="BV16" s="325"/>
      <c r="BW16" s="325"/>
      <c r="BX16" s="325"/>
      <c r="BY16" s="325"/>
      <c r="BZ16" s="325"/>
      <c r="CA16" s="325"/>
      <c r="CB16" s="325"/>
      <c r="CC16" s="325"/>
      <c r="CD16" s="325"/>
      <c r="CE16" s="325"/>
      <c r="CF16" s="325"/>
      <c r="CG16" s="325"/>
      <c r="CH16" s="325"/>
      <c r="CI16" s="325"/>
      <c r="CJ16" s="325"/>
      <c r="CK16" s="325"/>
      <c r="CL16" s="325"/>
      <c r="CM16" s="325"/>
      <c r="CN16" s="325"/>
      <c r="CO16" s="325"/>
      <c r="CP16" s="325"/>
      <c r="CQ16" s="325"/>
      <c r="CR16" s="325"/>
      <c r="CS16" s="325"/>
      <c r="CT16" s="325"/>
      <c r="CU16" s="325"/>
      <c r="CV16" s="325"/>
      <c r="CW16" s="325"/>
      <c r="CX16" s="325"/>
      <c r="CY16" s="325"/>
      <c r="CZ16" s="325"/>
      <c r="DA16" s="325"/>
      <c r="DB16" s="325"/>
      <c r="DC16" s="325"/>
      <c r="DD16" s="325"/>
      <c r="DE16" s="325"/>
      <c r="DF16" s="95"/>
      <c r="DG16" s="95"/>
      <c r="DH16" s="95"/>
      <c r="DI16" s="95"/>
      <c r="DJ16" s="95"/>
      <c r="DK16" s="95"/>
      <c r="DL16" s="95"/>
      <c r="DM16" s="95"/>
      <c r="DN16" s="95"/>
      <c r="DO16" s="95"/>
      <c r="DP16" s="95"/>
      <c r="DQ16" s="95"/>
      <c r="DR16" s="95"/>
      <c r="DS16" s="95"/>
      <c r="DT16" s="95"/>
      <c r="DU16" s="95"/>
      <c r="DV16" s="95"/>
      <c r="DW16" s="95"/>
    </row>
    <row r="17" spans="1:351" s="96" customFormat="1" ht="13.2" x14ac:dyDescent="0.2">
      <c r="A17" s="324"/>
      <c r="B17" s="325"/>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325"/>
      <c r="AP17" s="325"/>
      <c r="AQ17" s="325"/>
      <c r="AR17" s="325"/>
      <c r="AS17" s="325"/>
      <c r="AT17" s="325"/>
      <c r="AU17" s="325"/>
      <c r="AV17" s="325"/>
      <c r="AW17" s="325"/>
      <c r="AX17" s="325"/>
      <c r="AY17" s="325"/>
      <c r="AZ17" s="325"/>
      <c r="BA17" s="325"/>
      <c r="BB17" s="325"/>
      <c r="BC17" s="325"/>
      <c r="BD17" s="325"/>
      <c r="BE17" s="325"/>
      <c r="BF17" s="325"/>
      <c r="BG17" s="325"/>
      <c r="BH17" s="325"/>
      <c r="BI17" s="325"/>
      <c r="BJ17" s="325"/>
      <c r="BK17" s="325"/>
      <c r="BL17" s="325"/>
      <c r="BM17" s="325"/>
      <c r="BN17" s="325"/>
      <c r="BO17" s="325"/>
      <c r="BP17" s="325"/>
      <c r="BQ17" s="325"/>
      <c r="BR17" s="325"/>
      <c r="BS17" s="325"/>
      <c r="BT17" s="325"/>
      <c r="BU17" s="325"/>
      <c r="BV17" s="325"/>
      <c r="BW17" s="325"/>
      <c r="BX17" s="325"/>
      <c r="BY17" s="325"/>
      <c r="BZ17" s="325"/>
      <c r="CA17" s="325"/>
      <c r="CB17" s="325"/>
      <c r="CC17" s="325"/>
      <c r="CD17" s="325"/>
      <c r="CE17" s="325"/>
      <c r="CF17" s="325"/>
      <c r="CG17" s="325"/>
      <c r="CH17" s="325"/>
      <c r="CI17" s="325"/>
      <c r="CJ17" s="325"/>
      <c r="CK17" s="325"/>
      <c r="CL17" s="325"/>
      <c r="CM17" s="325"/>
      <c r="CN17" s="325"/>
      <c r="CO17" s="325"/>
      <c r="CP17" s="325"/>
      <c r="CQ17" s="325"/>
      <c r="CR17" s="325"/>
      <c r="CS17" s="325"/>
      <c r="CT17" s="325"/>
      <c r="CU17" s="325"/>
      <c r="CV17" s="325"/>
      <c r="CW17" s="325"/>
      <c r="CX17" s="325"/>
      <c r="CY17" s="325"/>
      <c r="CZ17" s="325"/>
      <c r="DA17" s="325"/>
      <c r="DB17" s="325"/>
      <c r="DC17" s="325"/>
      <c r="DD17" s="325"/>
      <c r="DE17" s="325"/>
      <c r="DF17" s="95"/>
      <c r="DG17" s="95"/>
      <c r="DH17" s="95"/>
      <c r="DI17" s="95"/>
      <c r="DJ17" s="95"/>
      <c r="DK17" s="95"/>
      <c r="DL17" s="95"/>
      <c r="DM17" s="95"/>
      <c r="DN17" s="95"/>
      <c r="DO17" s="95"/>
      <c r="DP17" s="95"/>
      <c r="DQ17" s="95"/>
      <c r="DR17" s="95"/>
      <c r="DS17" s="95"/>
      <c r="DT17" s="95"/>
      <c r="DU17" s="95"/>
      <c r="DV17" s="95"/>
      <c r="DW17" s="95"/>
    </row>
    <row r="18" spans="1:351" s="96" customFormat="1" ht="13.2" x14ac:dyDescent="0.2">
      <c r="A18" s="324"/>
      <c r="B18" s="325"/>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325"/>
      <c r="BD18" s="325"/>
      <c r="BE18" s="325"/>
      <c r="BF18" s="325"/>
      <c r="BG18" s="325"/>
      <c r="BH18" s="325"/>
      <c r="BI18" s="325"/>
      <c r="BJ18" s="325"/>
      <c r="BK18" s="325"/>
      <c r="BL18" s="325"/>
      <c r="BM18" s="325"/>
      <c r="BN18" s="325"/>
      <c r="BO18" s="325"/>
      <c r="BP18" s="325"/>
      <c r="BQ18" s="325"/>
      <c r="BR18" s="325"/>
      <c r="BS18" s="325"/>
      <c r="BT18" s="325"/>
      <c r="BU18" s="325"/>
      <c r="BV18" s="325"/>
      <c r="BW18" s="325"/>
      <c r="BX18" s="325"/>
      <c r="BY18" s="325"/>
      <c r="BZ18" s="325"/>
      <c r="CA18" s="325"/>
      <c r="CB18" s="325"/>
      <c r="CC18" s="325"/>
      <c r="CD18" s="325"/>
      <c r="CE18" s="325"/>
      <c r="CF18" s="325"/>
      <c r="CG18" s="325"/>
      <c r="CH18" s="325"/>
      <c r="CI18" s="325"/>
      <c r="CJ18" s="325"/>
      <c r="CK18" s="325"/>
      <c r="CL18" s="325"/>
      <c r="CM18" s="325"/>
      <c r="CN18" s="325"/>
      <c r="CO18" s="325"/>
      <c r="CP18" s="325"/>
      <c r="CQ18" s="325"/>
      <c r="CR18" s="325"/>
      <c r="CS18" s="325"/>
      <c r="CT18" s="325"/>
      <c r="CU18" s="325"/>
      <c r="CV18" s="325"/>
      <c r="CW18" s="325"/>
      <c r="CX18" s="325"/>
      <c r="CY18" s="325"/>
      <c r="CZ18" s="325"/>
      <c r="DA18" s="325"/>
      <c r="DB18" s="325"/>
      <c r="DC18" s="325"/>
      <c r="DD18" s="325"/>
      <c r="DE18" s="325"/>
      <c r="DF18" s="95"/>
      <c r="DG18" s="95"/>
      <c r="DH18" s="95"/>
      <c r="DI18" s="95"/>
      <c r="DJ18" s="95"/>
      <c r="DK18" s="95"/>
      <c r="DL18" s="95"/>
      <c r="DM18" s="95"/>
      <c r="DN18" s="95"/>
      <c r="DO18" s="95"/>
      <c r="DP18" s="95"/>
      <c r="DQ18" s="95"/>
      <c r="DR18" s="95"/>
      <c r="DS18" s="95"/>
      <c r="DT18" s="95"/>
      <c r="DU18" s="95"/>
      <c r="DV18" s="95"/>
      <c r="DW18" s="95"/>
    </row>
    <row r="19" spans="1:351" ht="13.2" x14ac:dyDescent="0.2">
      <c r="DD19" s="324"/>
      <c r="DE19" s="324"/>
    </row>
    <row r="20" spans="1:351" ht="13.2" x14ac:dyDescent="0.2">
      <c r="DD20" s="324"/>
      <c r="DE20" s="324"/>
    </row>
    <row r="21" spans="1:351" ht="16.2" x14ac:dyDescent="0.2">
      <c r="B21" s="326"/>
      <c r="C21" s="327"/>
      <c r="D21" s="327"/>
      <c r="E21" s="327"/>
      <c r="F21" s="327"/>
      <c r="G21" s="327"/>
      <c r="H21" s="327"/>
      <c r="I21" s="327"/>
      <c r="J21" s="327"/>
      <c r="K21" s="327"/>
      <c r="L21" s="327"/>
      <c r="M21" s="327"/>
      <c r="N21" s="328"/>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8"/>
      <c r="AU21" s="327"/>
      <c r="AV21" s="327"/>
      <c r="AW21" s="327"/>
      <c r="AX21" s="327"/>
      <c r="AY21" s="327"/>
      <c r="AZ21" s="327"/>
      <c r="BA21" s="327"/>
      <c r="BB21" s="327"/>
      <c r="BC21" s="327"/>
      <c r="BD21" s="327"/>
      <c r="BE21" s="327"/>
      <c r="BF21" s="328"/>
      <c r="BG21" s="327"/>
      <c r="BH21" s="327"/>
      <c r="BI21" s="327"/>
      <c r="BJ21" s="327"/>
      <c r="BK21" s="327"/>
      <c r="BL21" s="327"/>
      <c r="BM21" s="327"/>
      <c r="BN21" s="327"/>
      <c r="BO21" s="327"/>
      <c r="BP21" s="327"/>
      <c r="BQ21" s="327"/>
      <c r="BR21" s="328"/>
      <c r="BS21" s="327"/>
      <c r="BT21" s="327"/>
      <c r="BU21" s="327"/>
      <c r="BV21" s="327"/>
      <c r="BW21" s="327"/>
      <c r="BX21" s="327"/>
      <c r="BY21" s="327"/>
      <c r="BZ21" s="327"/>
      <c r="CA21" s="327"/>
      <c r="CB21" s="327"/>
      <c r="CC21" s="327"/>
      <c r="CD21" s="328"/>
      <c r="CE21" s="327"/>
      <c r="CF21" s="327"/>
      <c r="CG21" s="327"/>
      <c r="CH21" s="327"/>
      <c r="CI21" s="327"/>
      <c r="CJ21" s="327"/>
      <c r="CK21" s="327"/>
      <c r="CL21" s="327"/>
      <c r="CM21" s="327"/>
      <c r="CN21" s="327"/>
      <c r="CO21" s="327"/>
      <c r="CP21" s="328"/>
      <c r="CQ21" s="327"/>
      <c r="CR21" s="327"/>
      <c r="CS21" s="327"/>
      <c r="CT21" s="327"/>
      <c r="CU21" s="327"/>
      <c r="CV21" s="327"/>
      <c r="CW21" s="327"/>
      <c r="CX21" s="327"/>
      <c r="CY21" s="327"/>
      <c r="CZ21" s="327"/>
      <c r="DA21" s="327"/>
      <c r="DB21" s="328"/>
      <c r="DC21" s="327"/>
      <c r="DD21" s="329"/>
      <c r="DE21" s="324"/>
      <c r="MM21" s="330"/>
    </row>
    <row r="22" spans="1:351" ht="16.2" x14ac:dyDescent="0.2">
      <c r="B22" s="331"/>
      <c r="MM22" s="330"/>
    </row>
    <row r="23" spans="1:351" ht="13.2" x14ac:dyDescent="0.2">
      <c r="B23" s="331"/>
    </row>
    <row r="24" spans="1:351" ht="13.2" x14ac:dyDescent="0.2">
      <c r="B24" s="331"/>
    </row>
    <row r="25" spans="1:351" ht="13.2" x14ac:dyDescent="0.2">
      <c r="B25" s="331"/>
    </row>
    <row r="26" spans="1:351" ht="13.2" x14ac:dyDescent="0.2">
      <c r="B26" s="331"/>
    </row>
    <row r="27" spans="1:351" ht="13.2" x14ac:dyDescent="0.2">
      <c r="B27" s="331"/>
    </row>
    <row r="28" spans="1:351" ht="13.2" x14ac:dyDescent="0.2">
      <c r="B28" s="331"/>
    </row>
    <row r="29" spans="1:351" ht="13.2" x14ac:dyDescent="0.2">
      <c r="B29" s="331"/>
    </row>
    <row r="30" spans="1:351" ht="13.2" x14ac:dyDescent="0.2">
      <c r="B30" s="331"/>
    </row>
    <row r="31" spans="1:351" ht="13.2" x14ac:dyDescent="0.2">
      <c r="B31" s="331"/>
    </row>
    <row r="32" spans="1:351" ht="13.2" x14ac:dyDescent="0.2">
      <c r="B32" s="331"/>
    </row>
    <row r="33" spans="2:109" ht="13.2" x14ac:dyDescent="0.2">
      <c r="B33" s="331"/>
    </row>
    <row r="34" spans="2:109" ht="13.2" x14ac:dyDescent="0.2">
      <c r="B34" s="331"/>
    </row>
    <row r="35" spans="2:109" ht="13.2" x14ac:dyDescent="0.2">
      <c r="B35" s="331"/>
    </row>
    <row r="36" spans="2:109" ht="13.2" x14ac:dyDescent="0.2">
      <c r="B36" s="331"/>
    </row>
    <row r="37" spans="2:109" ht="13.2" x14ac:dyDescent="0.2">
      <c r="B37" s="331"/>
    </row>
    <row r="38" spans="2:109" ht="13.2" x14ac:dyDescent="0.2">
      <c r="B38" s="331"/>
    </row>
    <row r="39" spans="2:109" ht="13.2" x14ac:dyDescent="0.2">
      <c r="B39" s="333"/>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c r="BD39" s="334"/>
      <c r="BE39" s="334"/>
      <c r="BF39" s="334"/>
      <c r="BG39" s="334"/>
      <c r="BH39" s="334"/>
      <c r="BI39" s="334"/>
      <c r="BJ39" s="334"/>
      <c r="BK39" s="334"/>
      <c r="BL39" s="334"/>
      <c r="BM39" s="334"/>
      <c r="BN39" s="334"/>
      <c r="BO39" s="334"/>
      <c r="BP39" s="334"/>
      <c r="BQ39" s="334"/>
      <c r="BR39" s="334"/>
      <c r="BS39" s="334"/>
      <c r="BT39" s="334"/>
      <c r="BU39" s="334"/>
      <c r="BV39" s="334"/>
      <c r="BW39" s="334"/>
      <c r="BX39" s="334"/>
      <c r="BY39" s="334"/>
      <c r="BZ39" s="334"/>
      <c r="CA39" s="334"/>
      <c r="CB39" s="334"/>
      <c r="CC39" s="334"/>
      <c r="CD39" s="334"/>
      <c r="CE39" s="334"/>
      <c r="CF39" s="334"/>
      <c r="CG39" s="334"/>
      <c r="CH39" s="334"/>
      <c r="CI39" s="334"/>
      <c r="CJ39" s="334"/>
      <c r="CK39" s="334"/>
      <c r="CL39" s="334"/>
      <c r="CM39" s="334"/>
      <c r="CN39" s="334"/>
      <c r="CO39" s="334"/>
      <c r="CP39" s="334"/>
      <c r="CQ39" s="334"/>
      <c r="CR39" s="334"/>
      <c r="CS39" s="334"/>
      <c r="CT39" s="334"/>
      <c r="CU39" s="334"/>
      <c r="CV39" s="334"/>
      <c r="CW39" s="334"/>
      <c r="CX39" s="334"/>
      <c r="CY39" s="334"/>
      <c r="CZ39" s="334"/>
      <c r="DA39" s="334"/>
      <c r="DB39" s="334"/>
      <c r="DC39" s="334"/>
      <c r="DD39" s="335"/>
    </row>
    <row r="40" spans="2:109" ht="13.2" x14ac:dyDescent="0.2">
      <c r="B40" s="336"/>
      <c r="DD40" s="336"/>
      <c r="DE40" s="324"/>
    </row>
    <row r="41" spans="2:109" ht="16.2" x14ac:dyDescent="0.2">
      <c r="B41" s="337" t="s">
        <v>556</v>
      </c>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c r="BB41" s="327"/>
      <c r="BC41" s="327"/>
      <c r="BD41" s="327"/>
      <c r="BE41" s="327"/>
      <c r="BF41" s="327"/>
      <c r="BG41" s="327"/>
      <c r="BH41" s="327"/>
      <c r="BI41" s="327"/>
      <c r="BJ41" s="327"/>
      <c r="BK41" s="327"/>
      <c r="BL41" s="327"/>
      <c r="BM41" s="327"/>
      <c r="BN41" s="327"/>
      <c r="BO41" s="327"/>
      <c r="BP41" s="327"/>
      <c r="BQ41" s="327"/>
      <c r="BR41" s="327"/>
      <c r="BS41" s="327"/>
      <c r="BT41" s="327"/>
      <c r="BU41" s="327"/>
      <c r="BV41" s="327"/>
      <c r="BW41" s="327"/>
      <c r="BX41" s="327"/>
      <c r="BY41" s="327"/>
      <c r="BZ41" s="327"/>
      <c r="CA41" s="327"/>
      <c r="CB41" s="327"/>
      <c r="CC41" s="327"/>
      <c r="CD41" s="327"/>
      <c r="CE41" s="327"/>
      <c r="CF41" s="327"/>
      <c r="CG41" s="327"/>
      <c r="CH41" s="327"/>
      <c r="CI41" s="327"/>
      <c r="CJ41" s="327"/>
      <c r="CK41" s="327"/>
      <c r="CL41" s="327"/>
      <c r="CM41" s="327"/>
      <c r="CN41" s="327"/>
      <c r="CO41" s="327"/>
      <c r="CP41" s="327"/>
      <c r="CQ41" s="327"/>
      <c r="CR41" s="327"/>
      <c r="CS41" s="327"/>
      <c r="CT41" s="327"/>
      <c r="CU41" s="327"/>
      <c r="CV41" s="327"/>
      <c r="CW41" s="327"/>
      <c r="CX41" s="327"/>
      <c r="CY41" s="327"/>
      <c r="CZ41" s="327"/>
      <c r="DA41" s="327"/>
      <c r="DB41" s="327"/>
      <c r="DC41" s="327"/>
      <c r="DD41" s="329"/>
    </row>
    <row r="42" spans="2:109" ht="13.2" x14ac:dyDescent="0.2">
      <c r="B42" s="331"/>
      <c r="G42" s="338"/>
      <c r="I42" s="339"/>
      <c r="J42" s="339"/>
      <c r="K42" s="339"/>
      <c r="AM42" s="338"/>
      <c r="AN42" s="338" t="s">
        <v>557</v>
      </c>
      <c r="AP42" s="339"/>
      <c r="AQ42" s="339"/>
      <c r="AR42" s="339"/>
      <c r="AY42" s="338"/>
      <c r="BA42" s="339"/>
      <c r="BB42" s="339"/>
      <c r="BC42" s="339"/>
      <c r="BK42" s="338"/>
      <c r="BM42" s="339"/>
      <c r="BN42" s="339"/>
      <c r="BO42" s="339"/>
      <c r="BW42" s="338"/>
      <c r="BY42" s="339"/>
      <c r="BZ42" s="339"/>
      <c r="CA42" s="339"/>
      <c r="CI42" s="338"/>
      <c r="CK42" s="339"/>
      <c r="CL42" s="339"/>
      <c r="CM42" s="339"/>
      <c r="CU42" s="338"/>
      <c r="CW42" s="339"/>
      <c r="CX42" s="339"/>
      <c r="CY42" s="339"/>
    </row>
    <row r="43" spans="2:109" ht="13.5" customHeight="1" x14ac:dyDescent="0.2">
      <c r="B43" s="331"/>
      <c r="AN43" s="1141" t="s">
        <v>558</v>
      </c>
      <c r="AO43" s="1142"/>
      <c r="AP43" s="1142"/>
      <c r="AQ43" s="1142"/>
      <c r="AR43" s="1142"/>
      <c r="AS43" s="1142"/>
      <c r="AT43" s="1142"/>
      <c r="AU43" s="1142"/>
      <c r="AV43" s="1142"/>
      <c r="AW43" s="1142"/>
      <c r="AX43" s="1142"/>
      <c r="AY43" s="1142"/>
      <c r="AZ43" s="1142"/>
      <c r="BA43" s="1142"/>
      <c r="BB43" s="1142"/>
      <c r="BC43" s="1142"/>
      <c r="BD43" s="1142"/>
      <c r="BE43" s="1142"/>
      <c r="BF43" s="1142"/>
      <c r="BG43" s="1142"/>
      <c r="BH43" s="1142"/>
      <c r="BI43" s="1142"/>
      <c r="BJ43" s="1142"/>
      <c r="BK43" s="1142"/>
      <c r="BL43" s="1142"/>
      <c r="BM43" s="1142"/>
      <c r="BN43" s="1142"/>
      <c r="BO43" s="1142"/>
      <c r="BP43" s="1142"/>
      <c r="BQ43" s="1142"/>
      <c r="BR43" s="1142"/>
      <c r="BS43" s="1142"/>
      <c r="BT43" s="1142"/>
      <c r="BU43" s="1142"/>
      <c r="BV43" s="1142"/>
      <c r="BW43" s="1142"/>
      <c r="BX43" s="1142"/>
      <c r="BY43" s="1142"/>
      <c r="BZ43" s="1142"/>
      <c r="CA43" s="1142"/>
      <c r="CB43" s="1142"/>
      <c r="CC43" s="1142"/>
      <c r="CD43" s="1142"/>
      <c r="CE43" s="1142"/>
      <c r="CF43" s="1142"/>
      <c r="CG43" s="1142"/>
      <c r="CH43" s="1142"/>
      <c r="CI43" s="1142"/>
      <c r="CJ43" s="1142"/>
      <c r="CK43" s="1142"/>
      <c r="CL43" s="1142"/>
      <c r="CM43" s="1142"/>
      <c r="CN43" s="1142"/>
      <c r="CO43" s="1142"/>
      <c r="CP43" s="1142"/>
      <c r="CQ43" s="1142"/>
      <c r="CR43" s="1142"/>
      <c r="CS43" s="1142"/>
      <c r="CT43" s="1142"/>
      <c r="CU43" s="1142"/>
      <c r="CV43" s="1142"/>
      <c r="CW43" s="1142"/>
      <c r="CX43" s="1142"/>
      <c r="CY43" s="1142"/>
      <c r="CZ43" s="1142"/>
      <c r="DA43" s="1142"/>
      <c r="DB43" s="1142"/>
      <c r="DC43" s="1143"/>
    </row>
    <row r="44" spans="2:109" ht="13.2" x14ac:dyDescent="0.2">
      <c r="B44" s="331"/>
      <c r="AN44" s="1144"/>
      <c r="AO44" s="1145"/>
      <c r="AP44" s="1145"/>
      <c r="AQ44" s="1145"/>
      <c r="AR44" s="1145"/>
      <c r="AS44" s="1145"/>
      <c r="AT44" s="1145"/>
      <c r="AU44" s="1145"/>
      <c r="AV44" s="1145"/>
      <c r="AW44" s="1145"/>
      <c r="AX44" s="1145"/>
      <c r="AY44" s="1145"/>
      <c r="AZ44" s="1145"/>
      <c r="BA44" s="1145"/>
      <c r="BB44" s="1145"/>
      <c r="BC44" s="1145"/>
      <c r="BD44" s="1145"/>
      <c r="BE44" s="1145"/>
      <c r="BF44" s="1145"/>
      <c r="BG44" s="1145"/>
      <c r="BH44" s="1145"/>
      <c r="BI44" s="1145"/>
      <c r="BJ44" s="1145"/>
      <c r="BK44" s="1145"/>
      <c r="BL44" s="1145"/>
      <c r="BM44" s="1145"/>
      <c r="BN44" s="1145"/>
      <c r="BO44" s="1145"/>
      <c r="BP44" s="1145"/>
      <c r="BQ44" s="1145"/>
      <c r="BR44" s="1145"/>
      <c r="BS44" s="1145"/>
      <c r="BT44" s="1145"/>
      <c r="BU44" s="1145"/>
      <c r="BV44" s="1145"/>
      <c r="BW44" s="1145"/>
      <c r="BX44" s="1145"/>
      <c r="BY44" s="1145"/>
      <c r="BZ44" s="1145"/>
      <c r="CA44" s="1145"/>
      <c r="CB44" s="1145"/>
      <c r="CC44" s="1145"/>
      <c r="CD44" s="1145"/>
      <c r="CE44" s="1145"/>
      <c r="CF44" s="1145"/>
      <c r="CG44" s="1145"/>
      <c r="CH44" s="1145"/>
      <c r="CI44" s="1145"/>
      <c r="CJ44" s="1145"/>
      <c r="CK44" s="1145"/>
      <c r="CL44" s="1145"/>
      <c r="CM44" s="1145"/>
      <c r="CN44" s="1145"/>
      <c r="CO44" s="1145"/>
      <c r="CP44" s="1145"/>
      <c r="CQ44" s="1145"/>
      <c r="CR44" s="1145"/>
      <c r="CS44" s="1145"/>
      <c r="CT44" s="1145"/>
      <c r="CU44" s="1145"/>
      <c r="CV44" s="1145"/>
      <c r="CW44" s="1145"/>
      <c r="CX44" s="1145"/>
      <c r="CY44" s="1145"/>
      <c r="CZ44" s="1145"/>
      <c r="DA44" s="1145"/>
      <c r="DB44" s="1145"/>
      <c r="DC44" s="1146"/>
    </row>
    <row r="45" spans="2:109" ht="13.2" x14ac:dyDescent="0.2">
      <c r="B45" s="331"/>
      <c r="AN45" s="1144"/>
      <c r="AO45" s="1145"/>
      <c r="AP45" s="1145"/>
      <c r="AQ45" s="1145"/>
      <c r="AR45" s="1145"/>
      <c r="AS45" s="1145"/>
      <c r="AT45" s="1145"/>
      <c r="AU45" s="1145"/>
      <c r="AV45" s="1145"/>
      <c r="AW45" s="1145"/>
      <c r="AX45" s="1145"/>
      <c r="AY45" s="1145"/>
      <c r="AZ45" s="1145"/>
      <c r="BA45" s="1145"/>
      <c r="BB45" s="1145"/>
      <c r="BC45" s="1145"/>
      <c r="BD45" s="1145"/>
      <c r="BE45" s="1145"/>
      <c r="BF45" s="1145"/>
      <c r="BG45" s="1145"/>
      <c r="BH45" s="1145"/>
      <c r="BI45" s="1145"/>
      <c r="BJ45" s="1145"/>
      <c r="BK45" s="1145"/>
      <c r="BL45" s="1145"/>
      <c r="BM45" s="1145"/>
      <c r="BN45" s="1145"/>
      <c r="BO45" s="1145"/>
      <c r="BP45" s="1145"/>
      <c r="BQ45" s="1145"/>
      <c r="BR45" s="1145"/>
      <c r="BS45" s="1145"/>
      <c r="BT45" s="1145"/>
      <c r="BU45" s="1145"/>
      <c r="BV45" s="1145"/>
      <c r="BW45" s="1145"/>
      <c r="BX45" s="1145"/>
      <c r="BY45" s="1145"/>
      <c r="BZ45" s="1145"/>
      <c r="CA45" s="1145"/>
      <c r="CB45" s="1145"/>
      <c r="CC45" s="1145"/>
      <c r="CD45" s="1145"/>
      <c r="CE45" s="1145"/>
      <c r="CF45" s="1145"/>
      <c r="CG45" s="1145"/>
      <c r="CH45" s="1145"/>
      <c r="CI45" s="1145"/>
      <c r="CJ45" s="1145"/>
      <c r="CK45" s="1145"/>
      <c r="CL45" s="1145"/>
      <c r="CM45" s="1145"/>
      <c r="CN45" s="1145"/>
      <c r="CO45" s="1145"/>
      <c r="CP45" s="1145"/>
      <c r="CQ45" s="1145"/>
      <c r="CR45" s="1145"/>
      <c r="CS45" s="1145"/>
      <c r="CT45" s="1145"/>
      <c r="CU45" s="1145"/>
      <c r="CV45" s="1145"/>
      <c r="CW45" s="1145"/>
      <c r="CX45" s="1145"/>
      <c r="CY45" s="1145"/>
      <c r="CZ45" s="1145"/>
      <c r="DA45" s="1145"/>
      <c r="DB45" s="1145"/>
      <c r="DC45" s="1146"/>
    </row>
    <row r="46" spans="2:109" ht="13.2" x14ac:dyDescent="0.2">
      <c r="B46" s="331"/>
      <c r="AN46" s="1144"/>
      <c r="AO46" s="1145"/>
      <c r="AP46" s="1145"/>
      <c r="AQ46" s="1145"/>
      <c r="AR46" s="1145"/>
      <c r="AS46" s="1145"/>
      <c r="AT46" s="1145"/>
      <c r="AU46" s="1145"/>
      <c r="AV46" s="1145"/>
      <c r="AW46" s="1145"/>
      <c r="AX46" s="1145"/>
      <c r="AY46" s="1145"/>
      <c r="AZ46" s="1145"/>
      <c r="BA46" s="1145"/>
      <c r="BB46" s="1145"/>
      <c r="BC46" s="1145"/>
      <c r="BD46" s="1145"/>
      <c r="BE46" s="1145"/>
      <c r="BF46" s="1145"/>
      <c r="BG46" s="1145"/>
      <c r="BH46" s="1145"/>
      <c r="BI46" s="1145"/>
      <c r="BJ46" s="1145"/>
      <c r="BK46" s="1145"/>
      <c r="BL46" s="1145"/>
      <c r="BM46" s="1145"/>
      <c r="BN46" s="1145"/>
      <c r="BO46" s="1145"/>
      <c r="BP46" s="1145"/>
      <c r="BQ46" s="1145"/>
      <c r="BR46" s="1145"/>
      <c r="BS46" s="1145"/>
      <c r="BT46" s="1145"/>
      <c r="BU46" s="1145"/>
      <c r="BV46" s="1145"/>
      <c r="BW46" s="1145"/>
      <c r="BX46" s="1145"/>
      <c r="BY46" s="1145"/>
      <c r="BZ46" s="1145"/>
      <c r="CA46" s="1145"/>
      <c r="CB46" s="1145"/>
      <c r="CC46" s="1145"/>
      <c r="CD46" s="1145"/>
      <c r="CE46" s="1145"/>
      <c r="CF46" s="1145"/>
      <c r="CG46" s="1145"/>
      <c r="CH46" s="1145"/>
      <c r="CI46" s="1145"/>
      <c r="CJ46" s="1145"/>
      <c r="CK46" s="1145"/>
      <c r="CL46" s="1145"/>
      <c r="CM46" s="1145"/>
      <c r="CN46" s="1145"/>
      <c r="CO46" s="1145"/>
      <c r="CP46" s="1145"/>
      <c r="CQ46" s="1145"/>
      <c r="CR46" s="1145"/>
      <c r="CS46" s="1145"/>
      <c r="CT46" s="1145"/>
      <c r="CU46" s="1145"/>
      <c r="CV46" s="1145"/>
      <c r="CW46" s="1145"/>
      <c r="CX46" s="1145"/>
      <c r="CY46" s="1145"/>
      <c r="CZ46" s="1145"/>
      <c r="DA46" s="1145"/>
      <c r="DB46" s="1145"/>
      <c r="DC46" s="1146"/>
    </row>
    <row r="47" spans="2:109" ht="13.2" x14ac:dyDescent="0.2">
      <c r="B47" s="331"/>
      <c r="AN47" s="1147"/>
      <c r="AO47" s="1148"/>
      <c r="AP47" s="1148"/>
      <c r="AQ47" s="1148"/>
      <c r="AR47" s="1148"/>
      <c r="AS47" s="1148"/>
      <c r="AT47" s="1148"/>
      <c r="AU47" s="1148"/>
      <c r="AV47" s="1148"/>
      <c r="AW47" s="1148"/>
      <c r="AX47" s="1148"/>
      <c r="AY47" s="1148"/>
      <c r="AZ47" s="1148"/>
      <c r="BA47" s="1148"/>
      <c r="BB47" s="1148"/>
      <c r="BC47" s="1148"/>
      <c r="BD47" s="1148"/>
      <c r="BE47" s="1148"/>
      <c r="BF47" s="1148"/>
      <c r="BG47" s="1148"/>
      <c r="BH47" s="1148"/>
      <c r="BI47" s="1148"/>
      <c r="BJ47" s="1148"/>
      <c r="BK47" s="1148"/>
      <c r="BL47" s="1148"/>
      <c r="BM47" s="1148"/>
      <c r="BN47" s="1148"/>
      <c r="BO47" s="1148"/>
      <c r="BP47" s="1148"/>
      <c r="BQ47" s="1148"/>
      <c r="BR47" s="1148"/>
      <c r="BS47" s="1148"/>
      <c r="BT47" s="1148"/>
      <c r="BU47" s="1148"/>
      <c r="BV47" s="1148"/>
      <c r="BW47" s="1148"/>
      <c r="BX47" s="1148"/>
      <c r="BY47" s="1148"/>
      <c r="BZ47" s="1148"/>
      <c r="CA47" s="1148"/>
      <c r="CB47" s="1148"/>
      <c r="CC47" s="1148"/>
      <c r="CD47" s="1148"/>
      <c r="CE47" s="1148"/>
      <c r="CF47" s="1148"/>
      <c r="CG47" s="1148"/>
      <c r="CH47" s="1148"/>
      <c r="CI47" s="1148"/>
      <c r="CJ47" s="1148"/>
      <c r="CK47" s="1148"/>
      <c r="CL47" s="1148"/>
      <c r="CM47" s="1148"/>
      <c r="CN47" s="1148"/>
      <c r="CO47" s="1148"/>
      <c r="CP47" s="1148"/>
      <c r="CQ47" s="1148"/>
      <c r="CR47" s="1148"/>
      <c r="CS47" s="1148"/>
      <c r="CT47" s="1148"/>
      <c r="CU47" s="1148"/>
      <c r="CV47" s="1148"/>
      <c r="CW47" s="1148"/>
      <c r="CX47" s="1148"/>
      <c r="CY47" s="1148"/>
      <c r="CZ47" s="1148"/>
      <c r="DA47" s="1148"/>
      <c r="DB47" s="1148"/>
      <c r="DC47" s="1149"/>
    </row>
    <row r="48" spans="2:109" ht="13.2" x14ac:dyDescent="0.2">
      <c r="B48" s="331"/>
      <c r="H48" s="340"/>
      <c r="I48" s="340"/>
      <c r="J48" s="340"/>
      <c r="AN48" s="340"/>
      <c r="AO48" s="340"/>
      <c r="AP48" s="340"/>
      <c r="AZ48" s="340"/>
      <c r="BA48" s="340"/>
      <c r="BB48" s="340"/>
      <c r="BL48" s="340"/>
      <c r="BM48" s="340"/>
      <c r="BN48" s="340"/>
      <c r="BX48" s="340"/>
      <c r="BY48" s="340"/>
      <c r="BZ48" s="340"/>
      <c r="CJ48" s="340"/>
      <c r="CK48" s="340"/>
      <c r="CL48" s="340"/>
      <c r="CV48" s="340"/>
      <c r="CW48" s="340"/>
      <c r="CX48" s="340"/>
    </row>
    <row r="49" spans="1:109" ht="13.2" x14ac:dyDescent="0.2">
      <c r="B49" s="331"/>
      <c r="AN49" s="324" t="s">
        <v>559</v>
      </c>
    </row>
    <row r="50" spans="1:109" ht="13.2" x14ac:dyDescent="0.2">
      <c r="B50" s="331"/>
      <c r="G50" s="1135"/>
      <c r="H50" s="1135"/>
      <c r="I50" s="1135"/>
      <c r="J50" s="1135"/>
      <c r="K50" s="341"/>
      <c r="L50" s="341"/>
      <c r="M50" s="342"/>
      <c r="N50" s="342"/>
      <c r="AN50" s="1138"/>
      <c r="AO50" s="1139"/>
      <c r="AP50" s="1139"/>
      <c r="AQ50" s="1139"/>
      <c r="AR50" s="1139"/>
      <c r="AS50" s="1139"/>
      <c r="AT50" s="1139"/>
      <c r="AU50" s="1139"/>
      <c r="AV50" s="1139"/>
      <c r="AW50" s="1139"/>
      <c r="AX50" s="1139"/>
      <c r="AY50" s="1139"/>
      <c r="AZ50" s="1139"/>
      <c r="BA50" s="1139"/>
      <c r="BB50" s="1139"/>
      <c r="BC50" s="1139"/>
      <c r="BD50" s="1139"/>
      <c r="BE50" s="1139"/>
      <c r="BF50" s="1139"/>
      <c r="BG50" s="1139"/>
      <c r="BH50" s="1139"/>
      <c r="BI50" s="1139"/>
      <c r="BJ50" s="1139"/>
      <c r="BK50" s="1139"/>
      <c r="BL50" s="1139"/>
      <c r="BM50" s="1139"/>
      <c r="BN50" s="1139"/>
      <c r="BO50" s="1140"/>
      <c r="BP50" s="1134" t="s">
        <v>528</v>
      </c>
      <c r="BQ50" s="1134"/>
      <c r="BR50" s="1134"/>
      <c r="BS50" s="1134"/>
      <c r="BT50" s="1134"/>
      <c r="BU50" s="1134"/>
      <c r="BV50" s="1134"/>
      <c r="BW50" s="1134"/>
      <c r="BX50" s="1134" t="s">
        <v>443</v>
      </c>
      <c r="BY50" s="1134"/>
      <c r="BZ50" s="1134"/>
      <c r="CA50" s="1134"/>
      <c r="CB50" s="1134"/>
      <c r="CC50" s="1134"/>
      <c r="CD50" s="1134"/>
      <c r="CE50" s="1134"/>
      <c r="CF50" s="1134" t="s">
        <v>529</v>
      </c>
      <c r="CG50" s="1134"/>
      <c r="CH50" s="1134"/>
      <c r="CI50" s="1134"/>
      <c r="CJ50" s="1134"/>
      <c r="CK50" s="1134"/>
      <c r="CL50" s="1134"/>
      <c r="CM50" s="1134"/>
      <c r="CN50" s="1134" t="s">
        <v>530</v>
      </c>
      <c r="CO50" s="1134"/>
      <c r="CP50" s="1134"/>
      <c r="CQ50" s="1134"/>
      <c r="CR50" s="1134"/>
      <c r="CS50" s="1134"/>
      <c r="CT50" s="1134"/>
      <c r="CU50" s="1134"/>
      <c r="CV50" s="1134" t="s">
        <v>531</v>
      </c>
      <c r="CW50" s="1134"/>
      <c r="CX50" s="1134"/>
      <c r="CY50" s="1134"/>
      <c r="CZ50" s="1134"/>
      <c r="DA50" s="1134"/>
      <c r="DB50" s="1134"/>
      <c r="DC50" s="1134"/>
    </row>
    <row r="51" spans="1:109" ht="13.5" customHeight="1" x14ac:dyDescent="0.2">
      <c r="B51" s="331"/>
      <c r="G51" s="1137"/>
      <c r="H51" s="1137"/>
      <c r="I51" s="1150"/>
      <c r="J51" s="1150"/>
      <c r="K51" s="1136"/>
      <c r="L51" s="1136"/>
      <c r="M51" s="1136"/>
      <c r="N51" s="1136"/>
      <c r="AM51" s="340"/>
      <c r="AN51" s="1132" t="s">
        <v>560</v>
      </c>
      <c r="AO51" s="1132"/>
      <c r="AP51" s="1132"/>
      <c r="AQ51" s="1132"/>
      <c r="AR51" s="1132"/>
      <c r="AS51" s="1132"/>
      <c r="AT51" s="1132"/>
      <c r="AU51" s="1132"/>
      <c r="AV51" s="1132"/>
      <c r="AW51" s="1132"/>
      <c r="AX51" s="1132"/>
      <c r="AY51" s="1132"/>
      <c r="AZ51" s="1132"/>
      <c r="BA51" s="1132"/>
      <c r="BB51" s="1132" t="s">
        <v>561</v>
      </c>
      <c r="BC51" s="1132"/>
      <c r="BD51" s="1132"/>
      <c r="BE51" s="1132"/>
      <c r="BF51" s="1132"/>
      <c r="BG51" s="1132"/>
      <c r="BH51" s="1132"/>
      <c r="BI51" s="1132"/>
      <c r="BJ51" s="1132"/>
      <c r="BK51" s="1132"/>
      <c r="BL51" s="1132"/>
      <c r="BM51" s="1132"/>
      <c r="BN51" s="1132"/>
      <c r="BO51" s="1132"/>
      <c r="BP51" s="1129">
        <v>20.100000000000001</v>
      </c>
      <c r="BQ51" s="1129"/>
      <c r="BR51" s="1129"/>
      <c r="BS51" s="1129"/>
      <c r="BT51" s="1129"/>
      <c r="BU51" s="1129"/>
      <c r="BV51" s="1129"/>
      <c r="BW51" s="1129"/>
      <c r="BX51" s="1129">
        <v>8.8000000000000007</v>
      </c>
      <c r="BY51" s="1129"/>
      <c r="BZ51" s="1129"/>
      <c r="CA51" s="1129"/>
      <c r="CB51" s="1129"/>
      <c r="CC51" s="1129"/>
      <c r="CD51" s="1129"/>
      <c r="CE51" s="1129"/>
      <c r="CF51" s="1129">
        <v>13.5</v>
      </c>
      <c r="CG51" s="1129"/>
      <c r="CH51" s="1129"/>
      <c r="CI51" s="1129"/>
      <c r="CJ51" s="1129"/>
      <c r="CK51" s="1129"/>
      <c r="CL51" s="1129"/>
      <c r="CM51" s="1129"/>
      <c r="CN51" s="1129">
        <v>11.5</v>
      </c>
      <c r="CO51" s="1129"/>
      <c r="CP51" s="1129"/>
      <c r="CQ51" s="1129"/>
      <c r="CR51" s="1129"/>
      <c r="CS51" s="1129"/>
      <c r="CT51" s="1129"/>
      <c r="CU51" s="1129"/>
      <c r="CV51" s="1129"/>
      <c r="CW51" s="1129"/>
      <c r="CX51" s="1129"/>
      <c r="CY51" s="1129"/>
      <c r="CZ51" s="1129"/>
      <c r="DA51" s="1129"/>
      <c r="DB51" s="1129"/>
      <c r="DC51" s="1129"/>
    </row>
    <row r="52" spans="1:109" ht="13.2" x14ac:dyDescent="0.2">
      <c r="B52" s="331"/>
      <c r="G52" s="1137"/>
      <c r="H52" s="1137"/>
      <c r="I52" s="1150"/>
      <c r="J52" s="1150"/>
      <c r="K52" s="1136"/>
      <c r="L52" s="1136"/>
      <c r="M52" s="1136"/>
      <c r="N52" s="1136"/>
      <c r="AM52" s="340"/>
      <c r="AN52" s="1132"/>
      <c r="AO52" s="1132"/>
      <c r="AP52" s="1132"/>
      <c r="AQ52" s="1132"/>
      <c r="AR52" s="1132"/>
      <c r="AS52" s="1132"/>
      <c r="AT52" s="1132"/>
      <c r="AU52" s="1132"/>
      <c r="AV52" s="1132"/>
      <c r="AW52" s="1132"/>
      <c r="AX52" s="1132"/>
      <c r="AY52" s="1132"/>
      <c r="AZ52" s="1132"/>
      <c r="BA52" s="1132"/>
      <c r="BB52" s="1132"/>
      <c r="BC52" s="1132"/>
      <c r="BD52" s="1132"/>
      <c r="BE52" s="1132"/>
      <c r="BF52" s="1132"/>
      <c r="BG52" s="1132"/>
      <c r="BH52" s="1132"/>
      <c r="BI52" s="1132"/>
      <c r="BJ52" s="1132"/>
      <c r="BK52" s="1132"/>
      <c r="BL52" s="1132"/>
      <c r="BM52" s="1132"/>
      <c r="BN52" s="1132"/>
      <c r="BO52" s="1132"/>
      <c r="BP52" s="1129"/>
      <c r="BQ52" s="1129"/>
      <c r="BR52" s="1129"/>
      <c r="BS52" s="1129"/>
      <c r="BT52" s="1129"/>
      <c r="BU52" s="1129"/>
      <c r="BV52" s="1129"/>
      <c r="BW52" s="1129"/>
      <c r="BX52" s="1129"/>
      <c r="BY52" s="1129"/>
      <c r="BZ52" s="1129"/>
      <c r="CA52" s="1129"/>
      <c r="CB52" s="1129"/>
      <c r="CC52" s="1129"/>
      <c r="CD52" s="1129"/>
      <c r="CE52" s="1129"/>
      <c r="CF52" s="1129"/>
      <c r="CG52" s="1129"/>
      <c r="CH52" s="1129"/>
      <c r="CI52" s="1129"/>
      <c r="CJ52" s="1129"/>
      <c r="CK52" s="1129"/>
      <c r="CL52" s="1129"/>
      <c r="CM52" s="1129"/>
      <c r="CN52" s="1129"/>
      <c r="CO52" s="1129"/>
      <c r="CP52" s="1129"/>
      <c r="CQ52" s="1129"/>
      <c r="CR52" s="1129"/>
      <c r="CS52" s="1129"/>
      <c r="CT52" s="1129"/>
      <c r="CU52" s="1129"/>
      <c r="CV52" s="1129"/>
      <c r="CW52" s="1129"/>
      <c r="CX52" s="1129"/>
      <c r="CY52" s="1129"/>
      <c r="CZ52" s="1129"/>
      <c r="DA52" s="1129"/>
      <c r="DB52" s="1129"/>
      <c r="DC52" s="1129"/>
    </row>
    <row r="53" spans="1:109" ht="13.2" x14ac:dyDescent="0.2">
      <c r="A53" s="339"/>
      <c r="B53" s="331"/>
      <c r="G53" s="1137"/>
      <c r="H53" s="1137"/>
      <c r="I53" s="1135"/>
      <c r="J53" s="1135"/>
      <c r="K53" s="1136"/>
      <c r="L53" s="1136"/>
      <c r="M53" s="1136"/>
      <c r="N53" s="1136"/>
      <c r="AM53" s="340"/>
      <c r="AN53" s="1132"/>
      <c r="AO53" s="1132"/>
      <c r="AP53" s="1132"/>
      <c r="AQ53" s="1132"/>
      <c r="AR53" s="1132"/>
      <c r="AS53" s="1132"/>
      <c r="AT53" s="1132"/>
      <c r="AU53" s="1132"/>
      <c r="AV53" s="1132"/>
      <c r="AW53" s="1132"/>
      <c r="AX53" s="1132"/>
      <c r="AY53" s="1132"/>
      <c r="AZ53" s="1132"/>
      <c r="BA53" s="1132"/>
      <c r="BB53" s="1132" t="s">
        <v>562</v>
      </c>
      <c r="BC53" s="1132"/>
      <c r="BD53" s="1132"/>
      <c r="BE53" s="1132"/>
      <c r="BF53" s="1132"/>
      <c r="BG53" s="1132"/>
      <c r="BH53" s="1132"/>
      <c r="BI53" s="1132"/>
      <c r="BJ53" s="1132"/>
      <c r="BK53" s="1132"/>
      <c r="BL53" s="1132"/>
      <c r="BM53" s="1132"/>
      <c r="BN53" s="1132"/>
      <c r="BO53" s="1132"/>
      <c r="BP53" s="1129">
        <v>68.2</v>
      </c>
      <c r="BQ53" s="1129"/>
      <c r="BR53" s="1129"/>
      <c r="BS53" s="1129"/>
      <c r="BT53" s="1129"/>
      <c r="BU53" s="1129"/>
      <c r="BV53" s="1129"/>
      <c r="BW53" s="1129"/>
      <c r="BX53" s="1129">
        <v>69</v>
      </c>
      <c r="BY53" s="1129"/>
      <c r="BZ53" s="1129"/>
      <c r="CA53" s="1129"/>
      <c r="CB53" s="1129"/>
      <c r="CC53" s="1129"/>
      <c r="CD53" s="1129"/>
      <c r="CE53" s="1129"/>
      <c r="CF53" s="1129">
        <v>70.3</v>
      </c>
      <c r="CG53" s="1129"/>
      <c r="CH53" s="1129"/>
      <c r="CI53" s="1129"/>
      <c r="CJ53" s="1129"/>
      <c r="CK53" s="1129"/>
      <c r="CL53" s="1129"/>
      <c r="CM53" s="1129"/>
      <c r="CN53" s="1129">
        <v>71.2</v>
      </c>
      <c r="CO53" s="1129"/>
      <c r="CP53" s="1129"/>
      <c r="CQ53" s="1129"/>
      <c r="CR53" s="1129"/>
      <c r="CS53" s="1129"/>
      <c r="CT53" s="1129"/>
      <c r="CU53" s="1129"/>
      <c r="CV53" s="1129">
        <v>71.8</v>
      </c>
      <c r="CW53" s="1129"/>
      <c r="CX53" s="1129"/>
      <c r="CY53" s="1129"/>
      <c r="CZ53" s="1129"/>
      <c r="DA53" s="1129"/>
      <c r="DB53" s="1129"/>
      <c r="DC53" s="1129"/>
    </row>
    <row r="54" spans="1:109" ht="13.2" x14ac:dyDescent="0.2">
      <c r="A54" s="339"/>
      <c r="B54" s="331"/>
      <c r="G54" s="1137"/>
      <c r="H54" s="1137"/>
      <c r="I54" s="1135"/>
      <c r="J54" s="1135"/>
      <c r="K54" s="1136"/>
      <c r="L54" s="1136"/>
      <c r="M54" s="1136"/>
      <c r="N54" s="1136"/>
      <c r="AM54" s="340"/>
      <c r="AN54" s="1132"/>
      <c r="AO54" s="1132"/>
      <c r="AP54" s="1132"/>
      <c r="AQ54" s="1132"/>
      <c r="AR54" s="1132"/>
      <c r="AS54" s="1132"/>
      <c r="AT54" s="1132"/>
      <c r="AU54" s="1132"/>
      <c r="AV54" s="1132"/>
      <c r="AW54" s="1132"/>
      <c r="AX54" s="1132"/>
      <c r="AY54" s="1132"/>
      <c r="AZ54" s="1132"/>
      <c r="BA54" s="1132"/>
      <c r="BB54" s="1132"/>
      <c r="BC54" s="1132"/>
      <c r="BD54" s="1132"/>
      <c r="BE54" s="1132"/>
      <c r="BF54" s="1132"/>
      <c r="BG54" s="1132"/>
      <c r="BH54" s="1132"/>
      <c r="BI54" s="1132"/>
      <c r="BJ54" s="1132"/>
      <c r="BK54" s="1132"/>
      <c r="BL54" s="1132"/>
      <c r="BM54" s="1132"/>
      <c r="BN54" s="1132"/>
      <c r="BO54" s="1132"/>
      <c r="BP54" s="1129"/>
      <c r="BQ54" s="1129"/>
      <c r="BR54" s="1129"/>
      <c r="BS54" s="1129"/>
      <c r="BT54" s="1129"/>
      <c r="BU54" s="1129"/>
      <c r="BV54" s="1129"/>
      <c r="BW54" s="1129"/>
      <c r="BX54" s="1129"/>
      <c r="BY54" s="1129"/>
      <c r="BZ54" s="1129"/>
      <c r="CA54" s="1129"/>
      <c r="CB54" s="1129"/>
      <c r="CC54" s="1129"/>
      <c r="CD54" s="1129"/>
      <c r="CE54" s="1129"/>
      <c r="CF54" s="1129"/>
      <c r="CG54" s="1129"/>
      <c r="CH54" s="1129"/>
      <c r="CI54" s="1129"/>
      <c r="CJ54" s="1129"/>
      <c r="CK54" s="1129"/>
      <c r="CL54" s="1129"/>
      <c r="CM54" s="1129"/>
      <c r="CN54" s="1129"/>
      <c r="CO54" s="1129"/>
      <c r="CP54" s="1129"/>
      <c r="CQ54" s="1129"/>
      <c r="CR54" s="1129"/>
      <c r="CS54" s="1129"/>
      <c r="CT54" s="1129"/>
      <c r="CU54" s="1129"/>
      <c r="CV54" s="1129"/>
      <c r="CW54" s="1129"/>
      <c r="CX54" s="1129"/>
      <c r="CY54" s="1129"/>
      <c r="CZ54" s="1129"/>
      <c r="DA54" s="1129"/>
      <c r="DB54" s="1129"/>
      <c r="DC54" s="1129"/>
    </row>
    <row r="55" spans="1:109" ht="13.2" x14ac:dyDescent="0.2">
      <c r="A55" s="339"/>
      <c r="B55" s="331"/>
      <c r="G55" s="1135"/>
      <c r="H55" s="1135"/>
      <c r="I55" s="1135"/>
      <c r="J55" s="1135"/>
      <c r="K55" s="1136"/>
      <c r="L55" s="1136"/>
      <c r="M55" s="1136"/>
      <c r="N55" s="1136"/>
      <c r="AN55" s="1134" t="s">
        <v>563</v>
      </c>
      <c r="AO55" s="1134"/>
      <c r="AP55" s="1134"/>
      <c r="AQ55" s="1134"/>
      <c r="AR55" s="1134"/>
      <c r="AS55" s="1134"/>
      <c r="AT55" s="1134"/>
      <c r="AU55" s="1134"/>
      <c r="AV55" s="1134"/>
      <c r="AW55" s="1134"/>
      <c r="AX55" s="1134"/>
      <c r="AY55" s="1134"/>
      <c r="AZ55" s="1134"/>
      <c r="BA55" s="1134"/>
      <c r="BB55" s="1132" t="s">
        <v>561</v>
      </c>
      <c r="BC55" s="1132"/>
      <c r="BD55" s="1132"/>
      <c r="BE55" s="1132"/>
      <c r="BF55" s="1132"/>
      <c r="BG55" s="1132"/>
      <c r="BH55" s="1132"/>
      <c r="BI55" s="1132"/>
      <c r="BJ55" s="1132"/>
      <c r="BK55" s="1132"/>
      <c r="BL55" s="1132"/>
      <c r="BM55" s="1132"/>
      <c r="BN55" s="1132"/>
      <c r="BO55" s="1132"/>
      <c r="BP55" s="1129">
        <v>52.3</v>
      </c>
      <c r="BQ55" s="1129"/>
      <c r="BR55" s="1129"/>
      <c r="BS55" s="1129"/>
      <c r="BT55" s="1129"/>
      <c r="BU55" s="1129"/>
      <c r="BV55" s="1129"/>
      <c r="BW55" s="1129"/>
      <c r="BX55" s="1129">
        <v>55.4</v>
      </c>
      <c r="BY55" s="1129"/>
      <c r="BZ55" s="1129"/>
      <c r="CA55" s="1129"/>
      <c r="CB55" s="1129"/>
      <c r="CC55" s="1129"/>
      <c r="CD55" s="1129"/>
      <c r="CE55" s="1129"/>
      <c r="CF55" s="1129">
        <v>52.7</v>
      </c>
      <c r="CG55" s="1129"/>
      <c r="CH55" s="1129"/>
      <c r="CI55" s="1129"/>
      <c r="CJ55" s="1129"/>
      <c r="CK55" s="1129"/>
      <c r="CL55" s="1129"/>
      <c r="CM55" s="1129"/>
      <c r="CN55" s="1129">
        <v>49.7</v>
      </c>
      <c r="CO55" s="1129"/>
      <c r="CP55" s="1129"/>
      <c r="CQ55" s="1129"/>
      <c r="CR55" s="1129"/>
      <c r="CS55" s="1129"/>
      <c r="CT55" s="1129"/>
      <c r="CU55" s="1129"/>
      <c r="CV55" s="1129">
        <v>37.299999999999997</v>
      </c>
      <c r="CW55" s="1129"/>
      <c r="CX55" s="1129"/>
      <c r="CY55" s="1129"/>
      <c r="CZ55" s="1129"/>
      <c r="DA55" s="1129"/>
      <c r="DB55" s="1129"/>
      <c r="DC55" s="1129"/>
    </row>
    <row r="56" spans="1:109" ht="13.2" x14ac:dyDescent="0.2">
      <c r="A56" s="339"/>
      <c r="B56" s="331"/>
      <c r="G56" s="1135"/>
      <c r="H56" s="1135"/>
      <c r="I56" s="1135"/>
      <c r="J56" s="1135"/>
      <c r="K56" s="1136"/>
      <c r="L56" s="1136"/>
      <c r="M56" s="1136"/>
      <c r="N56" s="1136"/>
      <c r="AN56" s="1134"/>
      <c r="AO56" s="1134"/>
      <c r="AP56" s="1134"/>
      <c r="AQ56" s="1134"/>
      <c r="AR56" s="1134"/>
      <c r="AS56" s="1134"/>
      <c r="AT56" s="1134"/>
      <c r="AU56" s="1134"/>
      <c r="AV56" s="1134"/>
      <c r="AW56" s="1134"/>
      <c r="AX56" s="1134"/>
      <c r="AY56" s="1134"/>
      <c r="AZ56" s="1134"/>
      <c r="BA56" s="1134"/>
      <c r="BB56" s="1132"/>
      <c r="BC56" s="1132"/>
      <c r="BD56" s="1132"/>
      <c r="BE56" s="1132"/>
      <c r="BF56" s="1132"/>
      <c r="BG56" s="1132"/>
      <c r="BH56" s="1132"/>
      <c r="BI56" s="1132"/>
      <c r="BJ56" s="1132"/>
      <c r="BK56" s="1132"/>
      <c r="BL56" s="1132"/>
      <c r="BM56" s="1132"/>
      <c r="BN56" s="1132"/>
      <c r="BO56" s="1132"/>
      <c r="BP56" s="1129"/>
      <c r="BQ56" s="1129"/>
      <c r="BR56" s="1129"/>
      <c r="BS56" s="1129"/>
      <c r="BT56" s="1129"/>
      <c r="BU56" s="1129"/>
      <c r="BV56" s="1129"/>
      <c r="BW56" s="1129"/>
      <c r="BX56" s="1129"/>
      <c r="BY56" s="1129"/>
      <c r="BZ56" s="1129"/>
      <c r="CA56" s="1129"/>
      <c r="CB56" s="1129"/>
      <c r="CC56" s="1129"/>
      <c r="CD56" s="1129"/>
      <c r="CE56" s="1129"/>
      <c r="CF56" s="1129"/>
      <c r="CG56" s="1129"/>
      <c r="CH56" s="1129"/>
      <c r="CI56" s="1129"/>
      <c r="CJ56" s="1129"/>
      <c r="CK56" s="1129"/>
      <c r="CL56" s="1129"/>
      <c r="CM56" s="1129"/>
      <c r="CN56" s="1129"/>
      <c r="CO56" s="1129"/>
      <c r="CP56" s="1129"/>
      <c r="CQ56" s="1129"/>
      <c r="CR56" s="1129"/>
      <c r="CS56" s="1129"/>
      <c r="CT56" s="1129"/>
      <c r="CU56" s="1129"/>
      <c r="CV56" s="1129"/>
      <c r="CW56" s="1129"/>
      <c r="CX56" s="1129"/>
      <c r="CY56" s="1129"/>
      <c r="CZ56" s="1129"/>
      <c r="DA56" s="1129"/>
      <c r="DB56" s="1129"/>
      <c r="DC56" s="1129"/>
    </row>
    <row r="57" spans="1:109" s="339" customFormat="1" ht="13.2" x14ac:dyDescent="0.2">
      <c r="B57" s="343"/>
      <c r="G57" s="1135"/>
      <c r="H57" s="1135"/>
      <c r="I57" s="1130"/>
      <c r="J57" s="1130"/>
      <c r="K57" s="1136"/>
      <c r="L57" s="1136"/>
      <c r="M57" s="1136"/>
      <c r="N57" s="1136"/>
      <c r="AM57" s="324"/>
      <c r="AN57" s="1134"/>
      <c r="AO57" s="1134"/>
      <c r="AP57" s="1134"/>
      <c r="AQ57" s="1134"/>
      <c r="AR57" s="1134"/>
      <c r="AS57" s="1134"/>
      <c r="AT57" s="1134"/>
      <c r="AU57" s="1134"/>
      <c r="AV57" s="1134"/>
      <c r="AW57" s="1134"/>
      <c r="AX57" s="1134"/>
      <c r="AY57" s="1134"/>
      <c r="AZ57" s="1134"/>
      <c r="BA57" s="1134"/>
      <c r="BB57" s="1132" t="s">
        <v>562</v>
      </c>
      <c r="BC57" s="1132"/>
      <c r="BD57" s="1132"/>
      <c r="BE57" s="1132"/>
      <c r="BF57" s="1132"/>
      <c r="BG57" s="1132"/>
      <c r="BH57" s="1132"/>
      <c r="BI57" s="1132"/>
      <c r="BJ57" s="1132"/>
      <c r="BK57" s="1132"/>
      <c r="BL57" s="1132"/>
      <c r="BM57" s="1132"/>
      <c r="BN57" s="1132"/>
      <c r="BO57" s="1132"/>
      <c r="BP57" s="1129">
        <v>57.1</v>
      </c>
      <c r="BQ57" s="1129"/>
      <c r="BR57" s="1129"/>
      <c r="BS57" s="1129"/>
      <c r="BT57" s="1129"/>
      <c r="BU57" s="1129"/>
      <c r="BV57" s="1129"/>
      <c r="BW57" s="1129"/>
      <c r="BX57" s="1129">
        <v>58.7</v>
      </c>
      <c r="BY57" s="1129"/>
      <c r="BZ57" s="1129"/>
      <c r="CA57" s="1129"/>
      <c r="CB57" s="1129"/>
      <c r="CC57" s="1129"/>
      <c r="CD57" s="1129"/>
      <c r="CE57" s="1129"/>
      <c r="CF57" s="1129">
        <v>59.9</v>
      </c>
      <c r="CG57" s="1129"/>
      <c r="CH57" s="1129"/>
      <c r="CI57" s="1129"/>
      <c r="CJ57" s="1129"/>
      <c r="CK57" s="1129"/>
      <c r="CL57" s="1129"/>
      <c r="CM57" s="1129"/>
      <c r="CN57" s="1129">
        <v>60.1</v>
      </c>
      <c r="CO57" s="1129"/>
      <c r="CP57" s="1129"/>
      <c r="CQ57" s="1129"/>
      <c r="CR57" s="1129"/>
      <c r="CS57" s="1129"/>
      <c r="CT57" s="1129"/>
      <c r="CU57" s="1129"/>
      <c r="CV57" s="1129">
        <v>61.8</v>
      </c>
      <c r="CW57" s="1129"/>
      <c r="CX57" s="1129"/>
      <c r="CY57" s="1129"/>
      <c r="CZ57" s="1129"/>
      <c r="DA57" s="1129"/>
      <c r="DB57" s="1129"/>
      <c r="DC57" s="1129"/>
      <c r="DD57" s="344"/>
      <c r="DE57" s="343"/>
    </row>
    <row r="58" spans="1:109" s="339" customFormat="1" ht="13.2" x14ac:dyDescent="0.2">
      <c r="A58" s="324"/>
      <c r="B58" s="343"/>
      <c r="G58" s="1135"/>
      <c r="H58" s="1135"/>
      <c r="I58" s="1130"/>
      <c r="J58" s="1130"/>
      <c r="K58" s="1136"/>
      <c r="L58" s="1136"/>
      <c r="M58" s="1136"/>
      <c r="N58" s="1136"/>
      <c r="AM58" s="324"/>
      <c r="AN58" s="1134"/>
      <c r="AO58" s="1134"/>
      <c r="AP58" s="1134"/>
      <c r="AQ58" s="1134"/>
      <c r="AR58" s="1134"/>
      <c r="AS58" s="1134"/>
      <c r="AT58" s="1134"/>
      <c r="AU58" s="1134"/>
      <c r="AV58" s="1134"/>
      <c r="AW58" s="1134"/>
      <c r="AX58" s="1134"/>
      <c r="AY58" s="1134"/>
      <c r="AZ58" s="1134"/>
      <c r="BA58" s="1134"/>
      <c r="BB58" s="1132"/>
      <c r="BC58" s="1132"/>
      <c r="BD58" s="1132"/>
      <c r="BE58" s="1132"/>
      <c r="BF58" s="1132"/>
      <c r="BG58" s="1132"/>
      <c r="BH58" s="1132"/>
      <c r="BI58" s="1132"/>
      <c r="BJ58" s="1132"/>
      <c r="BK58" s="1132"/>
      <c r="BL58" s="1132"/>
      <c r="BM58" s="1132"/>
      <c r="BN58" s="1132"/>
      <c r="BO58" s="1132"/>
      <c r="BP58" s="1129"/>
      <c r="BQ58" s="1129"/>
      <c r="BR58" s="1129"/>
      <c r="BS58" s="1129"/>
      <c r="BT58" s="1129"/>
      <c r="BU58" s="1129"/>
      <c r="BV58" s="1129"/>
      <c r="BW58" s="1129"/>
      <c r="BX58" s="1129"/>
      <c r="BY58" s="1129"/>
      <c r="BZ58" s="1129"/>
      <c r="CA58" s="1129"/>
      <c r="CB58" s="1129"/>
      <c r="CC58" s="1129"/>
      <c r="CD58" s="1129"/>
      <c r="CE58" s="1129"/>
      <c r="CF58" s="1129"/>
      <c r="CG58" s="1129"/>
      <c r="CH58" s="1129"/>
      <c r="CI58" s="1129"/>
      <c r="CJ58" s="1129"/>
      <c r="CK58" s="1129"/>
      <c r="CL58" s="1129"/>
      <c r="CM58" s="1129"/>
      <c r="CN58" s="1129"/>
      <c r="CO58" s="1129"/>
      <c r="CP58" s="1129"/>
      <c r="CQ58" s="1129"/>
      <c r="CR58" s="1129"/>
      <c r="CS58" s="1129"/>
      <c r="CT58" s="1129"/>
      <c r="CU58" s="1129"/>
      <c r="CV58" s="1129"/>
      <c r="CW58" s="1129"/>
      <c r="CX58" s="1129"/>
      <c r="CY58" s="1129"/>
      <c r="CZ58" s="1129"/>
      <c r="DA58" s="1129"/>
      <c r="DB58" s="1129"/>
      <c r="DC58" s="1129"/>
      <c r="DD58" s="344"/>
      <c r="DE58" s="343"/>
    </row>
    <row r="59" spans="1:109" s="339" customFormat="1" ht="13.2" x14ac:dyDescent="0.2">
      <c r="A59" s="324"/>
      <c r="B59" s="343"/>
      <c r="K59" s="345"/>
      <c r="L59" s="345"/>
      <c r="M59" s="345"/>
      <c r="N59" s="345"/>
      <c r="AQ59" s="345"/>
      <c r="AR59" s="345"/>
      <c r="AS59" s="345"/>
      <c r="AT59" s="345"/>
      <c r="BC59" s="345"/>
      <c r="BD59" s="345"/>
      <c r="BE59" s="345"/>
      <c r="BF59" s="345"/>
      <c r="BO59" s="345"/>
      <c r="BP59" s="345"/>
      <c r="BQ59" s="345"/>
      <c r="BR59" s="345"/>
      <c r="CA59" s="345"/>
      <c r="CB59" s="345"/>
      <c r="CC59" s="345"/>
      <c r="CD59" s="345"/>
      <c r="CM59" s="345"/>
      <c r="CN59" s="345"/>
      <c r="CO59" s="345"/>
      <c r="CP59" s="345"/>
      <c r="CY59" s="345"/>
      <c r="CZ59" s="345"/>
      <c r="DA59" s="345"/>
      <c r="DB59" s="345"/>
      <c r="DC59" s="345"/>
      <c r="DD59" s="344"/>
      <c r="DE59" s="343"/>
    </row>
    <row r="60" spans="1:109" s="339" customFormat="1" ht="13.2" x14ac:dyDescent="0.2">
      <c r="A60" s="324"/>
      <c r="B60" s="343"/>
      <c r="K60" s="345"/>
      <c r="L60" s="345"/>
      <c r="M60" s="345"/>
      <c r="N60" s="345"/>
      <c r="AQ60" s="345"/>
      <c r="AR60" s="345"/>
      <c r="AS60" s="345"/>
      <c r="AT60" s="345"/>
      <c r="BC60" s="345"/>
      <c r="BD60" s="345"/>
      <c r="BE60" s="345"/>
      <c r="BF60" s="345"/>
      <c r="BO60" s="345"/>
      <c r="BP60" s="345"/>
      <c r="BQ60" s="345"/>
      <c r="BR60" s="345"/>
      <c r="CA60" s="345"/>
      <c r="CB60" s="345"/>
      <c r="CC60" s="345"/>
      <c r="CD60" s="345"/>
      <c r="CM60" s="345"/>
      <c r="CN60" s="345"/>
      <c r="CO60" s="345"/>
      <c r="CP60" s="345"/>
      <c r="CY60" s="345"/>
      <c r="CZ60" s="345"/>
      <c r="DA60" s="345"/>
      <c r="DB60" s="345"/>
      <c r="DC60" s="345"/>
      <c r="DD60" s="344"/>
      <c r="DE60" s="343"/>
    </row>
    <row r="61" spans="1:109" s="339" customFormat="1" ht="13.2" x14ac:dyDescent="0.2">
      <c r="A61" s="324"/>
      <c r="B61" s="346"/>
      <c r="C61" s="347"/>
      <c r="D61" s="347"/>
      <c r="E61" s="347"/>
      <c r="F61" s="347"/>
      <c r="G61" s="347"/>
      <c r="H61" s="347"/>
      <c r="I61" s="347"/>
      <c r="J61" s="347"/>
      <c r="K61" s="347"/>
      <c r="L61" s="347"/>
      <c r="M61" s="348"/>
      <c r="N61" s="348"/>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8"/>
      <c r="AT61" s="348"/>
      <c r="AU61" s="347"/>
      <c r="AV61" s="347"/>
      <c r="AW61" s="347"/>
      <c r="AX61" s="347"/>
      <c r="AY61" s="347"/>
      <c r="AZ61" s="347"/>
      <c r="BA61" s="347"/>
      <c r="BB61" s="347"/>
      <c r="BC61" s="347"/>
      <c r="BD61" s="347"/>
      <c r="BE61" s="348"/>
      <c r="BF61" s="348"/>
      <c r="BG61" s="347"/>
      <c r="BH61" s="347"/>
      <c r="BI61" s="347"/>
      <c r="BJ61" s="347"/>
      <c r="BK61" s="347"/>
      <c r="BL61" s="347"/>
      <c r="BM61" s="347"/>
      <c r="BN61" s="347"/>
      <c r="BO61" s="347"/>
      <c r="BP61" s="347"/>
      <c r="BQ61" s="348"/>
      <c r="BR61" s="348"/>
      <c r="BS61" s="347"/>
      <c r="BT61" s="347"/>
      <c r="BU61" s="347"/>
      <c r="BV61" s="347"/>
      <c r="BW61" s="347"/>
      <c r="BX61" s="347"/>
      <c r="BY61" s="347"/>
      <c r="BZ61" s="347"/>
      <c r="CA61" s="347"/>
      <c r="CB61" s="347"/>
      <c r="CC61" s="348"/>
      <c r="CD61" s="348"/>
      <c r="CE61" s="347"/>
      <c r="CF61" s="347"/>
      <c r="CG61" s="347"/>
      <c r="CH61" s="347"/>
      <c r="CI61" s="347"/>
      <c r="CJ61" s="347"/>
      <c r="CK61" s="347"/>
      <c r="CL61" s="347"/>
      <c r="CM61" s="347"/>
      <c r="CN61" s="347"/>
      <c r="CO61" s="348"/>
      <c r="CP61" s="348"/>
      <c r="CQ61" s="347"/>
      <c r="CR61" s="347"/>
      <c r="CS61" s="347"/>
      <c r="CT61" s="347"/>
      <c r="CU61" s="347"/>
      <c r="CV61" s="347"/>
      <c r="CW61" s="347"/>
      <c r="CX61" s="347"/>
      <c r="CY61" s="347"/>
      <c r="CZ61" s="347"/>
      <c r="DA61" s="348"/>
      <c r="DB61" s="348"/>
      <c r="DC61" s="348"/>
      <c r="DD61" s="349"/>
      <c r="DE61" s="343"/>
    </row>
    <row r="62" spans="1:109" ht="13.2" x14ac:dyDescent="0.2">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6"/>
      <c r="BM62" s="336"/>
      <c r="BN62" s="336"/>
      <c r="BO62" s="336"/>
      <c r="BP62" s="336"/>
      <c r="BQ62" s="336"/>
      <c r="BR62" s="336"/>
      <c r="BS62" s="336"/>
      <c r="BT62" s="336"/>
      <c r="BU62" s="336"/>
      <c r="BV62" s="336"/>
      <c r="BW62" s="336"/>
      <c r="BX62" s="336"/>
      <c r="BY62" s="336"/>
      <c r="BZ62" s="336"/>
      <c r="CA62" s="336"/>
      <c r="CB62" s="336"/>
      <c r="CC62" s="336"/>
      <c r="CD62" s="336"/>
      <c r="CE62" s="336"/>
      <c r="CF62" s="336"/>
      <c r="CG62" s="336"/>
      <c r="CH62" s="336"/>
      <c r="CI62" s="336"/>
      <c r="CJ62" s="336"/>
      <c r="CK62" s="336"/>
      <c r="CL62" s="336"/>
      <c r="CM62" s="336"/>
      <c r="CN62" s="336"/>
      <c r="CO62" s="336"/>
      <c r="CP62" s="336"/>
      <c r="CQ62" s="336"/>
      <c r="CR62" s="336"/>
      <c r="CS62" s="336"/>
      <c r="CT62" s="336"/>
      <c r="CU62" s="336"/>
      <c r="CV62" s="336"/>
      <c r="CW62" s="336"/>
      <c r="CX62" s="336"/>
      <c r="CY62" s="336"/>
      <c r="CZ62" s="336"/>
      <c r="DA62" s="336"/>
      <c r="DB62" s="336"/>
      <c r="DC62" s="336"/>
      <c r="DD62" s="336"/>
      <c r="DE62" s="324"/>
    </row>
    <row r="63" spans="1:109" ht="16.2" x14ac:dyDescent="0.2">
      <c r="B63" s="350" t="s">
        <v>564</v>
      </c>
    </row>
    <row r="64" spans="1:109" ht="13.2" x14ac:dyDescent="0.2">
      <c r="B64" s="331"/>
      <c r="G64" s="338"/>
      <c r="N64" s="351"/>
      <c r="AM64" s="338"/>
      <c r="AN64" s="338" t="s">
        <v>557</v>
      </c>
      <c r="AP64" s="339"/>
      <c r="AQ64" s="339"/>
      <c r="AR64" s="339"/>
      <c r="AY64" s="338"/>
      <c r="BA64" s="339"/>
      <c r="BB64" s="339"/>
      <c r="BC64" s="339"/>
      <c r="BK64" s="338"/>
      <c r="BM64" s="339"/>
      <c r="BN64" s="339"/>
      <c r="BO64" s="339"/>
      <c r="BW64" s="338"/>
      <c r="BY64" s="339"/>
      <c r="BZ64" s="339"/>
      <c r="CA64" s="339"/>
      <c r="CI64" s="338"/>
      <c r="CK64" s="339"/>
      <c r="CL64" s="339"/>
      <c r="CM64" s="339"/>
      <c r="CU64" s="338"/>
      <c r="CW64" s="339"/>
      <c r="CX64" s="339"/>
      <c r="CY64" s="339"/>
    </row>
    <row r="65" spans="2:107" ht="13.2" x14ac:dyDescent="0.2">
      <c r="B65" s="331"/>
      <c r="AN65" s="1141" t="s">
        <v>565</v>
      </c>
      <c r="AO65" s="1142"/>
      <c r="AP65" s="1142"/>
      <c r="AQ65" s="1142"/>
      <c r="AR65" s="1142"/>
      <c r="AS65" s="1142"/>
      <c r="AT65" s="1142"/>
      <c r="AU65" s="1142"/>
      <c r="AV65" s="1142"/>
      <c r="AW65" s="1142"/>
      <c r="AX65" s="1142"/>
      <c r="AY65" s="1142"/>
      <c r="AZ65" s="1142"/>
      <c r="BA65" s="1142"/>
      <c r="BB65" s="1142"/>
      <c r="BC65" s="1142"/>
      <c r="BD65" s="1142"/>
      <c r="BE65" s="1142"/>
      <c r="BF65" s="1142"/>
      <c r="BG65" s="1142"/>
      <c r="BH65" s="1142"/>
      <c r="BI65" s="1142"/>
      <c r="BJ65" s="1142"/>
      <c r="BK65" s="1142"/>
      <c r="BL65" s="1142"/>
      <c r="BM65" s="1142"/>
      <c r="BN65" s="1142"/>
      <c r="BO65" s="1142"/>
      <c r="BP65" s="1142"/>
      <c r="BQ65" s="1142"/>
      <c r="BR65" s="1142"/>
      <c r="BS65" s="1142"/>
      <c r="BT65" s="1142"/>
      <c r="BU65" s="1142"/>
      <c r="BV65" s="1142"/>
      <c r="BW65" s="1142"/>
      <c r="BX65" s="1142"/>
      <c r="BY65" s="1142"/>
      <c r="BZ65" s="1142"/>
      <c r="CA65" s="1142"/>
      <c r="CB65" s="1142"/>
      <c r="CC65" s="1142"/>
      <c r="CD65" s="1142"/>
      <c r="CE65" s="1142"/>
      <c r="CF65" s="1142"/>
      <c r="CG65" s="1142"/>
      <c r="CH65" s="1142"/>
      <c r="CI65" s="1142"/>
      <c r="CJ65" s="1142"/>
      <c r="CK65" s="1142"/>
      <c r="CL65" s="1142"/>
      <c r="CM65" s="1142"/>
      <c r="CN65" s="1142"/>
      <c r="CO65" s="1142"/>
      <c r="CP65" s="1142"/>
      <c r="CQ65" s="1142"/>
      <c r="CR65" s="1142"/>
      <c r="CS65" s="1142"/>
      <c r="CT65" s="1142"/>
      <c r="CU65" s="1142"/>
      <c r="CV65" s="1142"/>
      <c r="CW65" s="1142"/>
      <c r="CX65" s="1142"/>
      <c r="CY65" s="1142"/>
      <c r="CZ65" s="1142"/>
      <c r="DA65" s="1142"/>
      <c r="DB65" s="1142"/>
      <c r="DC65" s="1143"/>
    </row>
    <row r="66" spans="2:107" ht="13.2" x14ac:dyDescent="0.2">
      <c r="B66" s="331"/>
      <c r="AN66" s="1144"/>
      <c r="AO66" s="1145"/>
      <c r="AP66" s="1145"/>
      <c r="AQ66" s="1145"/>
      <c r="AR66" s="1145"/>
      <c r="AS66" s="1145"/>
      <c r="AT66" s="1145"/>
      <c r="AU66" s="1145"/>
      <c r="AV66" s="1145"/>
      <c r="AW66" s="1145"/>
      <c r="AX66" s="1145"/>
      <c r="AY66" s="1145"/>
      <c r="AZ66" s="1145"/>
      <c r="BA66" s="1145"/>
      <c r="BB66" s="1145"/>
      <c r="BC66" s="1145"/>
      <c r="BD66" s="1145"/>
      <c r="BE66" s="1145"/>
      <c r="BF66" s="1145"/>
      <c r="BG66" s="1145"/>
      <c r="BH66" s="1145"/>
      <c r="BI66" s="1145"/>
      <c r="BJ66" s="1145"/>
      <c r="BK66" s="1145"/>
      <c r="BL66" s="1145"/>
      <c r="BM66" s="1145"/>
      <c r="BN66" s="1145"/>
      <c r="BO66" s="1145"/>
      <c r="BP66" s="1145"/>
      <c r="BQ66" s="1145"/>
      <c r="BR66" s="1145"/>
      <c r="BS66" s="1145"/>
      <c r="BT66" s="1145"/>
      <c r="BU66" s="1145"/>
      <c r="BV66" s="1145"/>
      <c r="BW66" s="1145"/>
      <c r="BX66" s="1145"/>
      <c r="BY66" s="1145"/>
      <c r="BZ66" s="1145"/>
      <c r="CA66" s="1145"/>
      <c r="CB66" s="1145"/>
      <c r="CC66" s="1145"/>
      <c r="CD66" s="1145"/>
      <c r="CE66" s="1145"/>
      <c r="CF66" s="1145"/>
      <c r="CG66" s="1145"/>
      <c r="CH66" s="1145"/>
      <c r="CI66" s="1145"/>
      <c r="CJ66" s="1145"/>
      <c r="CK66" s="1145"/>
      <c r="CL66" s="1145"/>
      <c r="CM66" s="1145"/>
      <c r="CN66" s="1145"/>
      <c r="CO66" s="1145"/>
      <c r="CP66" s="1145"/>
      <c r="CQ66" s="1145"/>
      <c r="CR66" s="1145"/>
      <c r="CS66" s="1145"/>
      <c r="CT66" s="1145"/>
      <c r="CU66" s="1145"/>
      <c r="CV66" s="1145"/>
      <c r="CW66" s="1145"/>
      <c r="CX66" s="1145"/>
      <c r="CY66" s="1145"/>
      <c r="CZ66" s="1145"/>
      <c r="DA66" s="1145"/>
      <c r="DB66" s="1145"/>
      <c r="DC66" s="1146"/>
    </row>
    <row r="67" spans="2:107" ht="13.2" x14ac:dyDescent="0.2">
      <c r="B67" s="331"/>
      <c r="AN67" s="1144"/>
      <c r="AO67" s="1145"/>
      <c r="AP67" s="1145"/>
      <c r="AQ67" s="1145"/>
      <c r="AR67" s="1145"/>
      <c r="AS67" s="1145"/>
      <c r="AT67" s="1145"/>
      <c r="AU67" s="1145"/>
      <c r="AV67" s="1145"/>
      <c r="AW67" s="1145"/>
      <c r="AX67" s="1145"/>
      <c r="AY67" s="1145"/>
      <c r="AZ67" s="1145"/>
      <c r="BA67" s="1145"/>
      <c r="BB67" s="1145"/>
      <c r="BC67" s="1145"/>
      <c r="BD67" s="1145"/>
      <c r="BE67" s="1145"/>
      <c r="BF67" s="1145"/>
      <c r="BG67" s="1145"/>
      <c r="BH67" s="1145"/>
      <c r="BI67" s="1145"/>
      <c r="BJ67" s="1145"/>
      <c r="BK67" s="1145"/>
      <c r="BL67" s="1145"/>
      <c r="BM67" s="1145"/>
      <c r="BN67" s="1145"/>
      <c r="BO67" s="1145"/>
      <c r="BP67" s="1145"/>
      <c r="BQ67" s="1145"/>
      <c r="BR67" s="1145"/>
      <c r="BS67" s="1145"/>
      <c r="BT67" s="1145"/>
      <c r="BU67" s="1145"/>
      <c r="BV67" s="1145"/>
      <c r="BW67" s="1145"/>
      <c r="BX67" s="1145"/>
      <c r="BY67" s="1145"/>
      <c r="BZ67" s="1145"/>
      <c r="CA67" s="1145"/>
      <c r="CB67" s="1145"/>
      <c r="CC67" s="1145"/>
      <c r="CD67" s="1145"/>
      <c r="CE67" s="1145"/>
      <c r="CF67" s="1145"/>
      <c r="CG67" s="1145"/>
      <c r="CH67" s="1145"/>
      <c r="CI67" s="1145"/>
      <c r="CJ67" s="1145"/>
      <c r="CK67" s="1145"/>
      <c r="CL67" s="1145"/>
      <c r="CM67" s="1145"/>
      <c r="CN67" s="1145"/>
      <c r="CO67" s="1145"/>
      <c r="CP67" s="1145"/>
      <c r="CQ67" s="1145"/>
      <c r="CR67" s="1145"/>
      <c r="CS67" s="1145"/>
      <c r="CT67" s="1145"/>
      <c r="CU67" s="1145"/>
      <c r="CV67" s="1145"/>
      <c r="CW67" s="1145"/>
      <c r="CX67" s="1145"/>
      <c r="CY67" s="1145"/>
      <c r="CZ67" s="1145"/>
      <c r="DA67" s="1145"/>
      <c r="DB67" s="1145"/>
      <c r="DC67" s="1146"/>
    </row>
    <row r="68" spans="2:107" ht="13.2" x14ac:dyDescent="0.2">
      <c r="B68" s="331"/>
      <c r="AN68" s="1144"/>
      <c r="AO68" s="1145"/>
      <c r="AP68" s="1145"/>
      <c r="AQ68" s="1145"/>
      <c r="AR68" s="1145"/>
      <c r="AS68" s="1145"/>
      <c r="AT68" s="1145"/>
      <c r="AU68" s="1145"/>
      <c r="AV68" s="1145"/>
      <c r="AW68" s="1145"/>
      <c r="AX68" s="1145"/>
      <c r="AY68" s="1145"/>
      <c r="AZ68" s="1145"/>
      <c r="BA68" s="1145"/>
      <c r="BB68" s="1145"/>
      <c r="BC68" s="1145"/>
      <c r="BD68" s="1145"/>
      <c r="BE68" s="1145"/>
      <c r="BF68" s="1145"/>
      <c r="BG68" s="1145"/>
      <c r="BH68" s="1145"/>
      <c r="BI68" s="1145"/>
      <c r="BJ68" s="1145"/>
      <c r="BK68" s="1145"/>
      <c r="BL68" s="1145"/>
      <c r="BM68" s="1145"/>
      <c r="BN68" s="1145"/>
      <c r="BO68" s="1145"/>
      <c r="BP68" s="1145"/>
      <c r="BQ68" s="1145"/>
      <c r="BR68" s="1145"/>
      <c r="BS68" s="1145"/>
      <c r="BT68" s="1145"/>
      <c r="BU68" s="1145"/>
      <c r="BV68" s="1145"/>
      <c r="BW68" s="1145"/>
      <c r="BX68" s="1145"/>
      <c r="BY68" s="1145"/>
      <c r="BZ68" s="1145"/>
      <c r="CA68" s="1145"/>
      <c r="CB68" s="1145"/>
      <c r="CC68" s="1145"/>
      <c r="CD68" s="1145"/>
      <c r="CE68" s="1145"/>
      <c r="CF68" s="1145"/>
      <c r="CG68" s="1145"/>
      <c r="CH68" s="1145"/>
      <c r="CI68" s="1145"/>
      <c r="CJ68" s="1145"/>
      <c r="CK68" s="1145"/>
      <c r="CL68" s="1145"/>
      <c r="CM68" s="1145"/>
      <c r="CN68" s="1145"/>
      <c r="CO68" s="1145"/>
      <c r="CP68" s="1145"/>
      <c r="CQ68" s="1145"/>
      <c r="CR68" s="1145"/>
      <c r="CS68" s="1145"/>
      <c r="CT68" s="1145"/>
      <c r="CU68" s="1145"/>
      <c r="CV68" s="1145"/>
      <c r="CW68" s="1145"/>
      <c r="CX68" s="1145"/>
      <c r="CY68" s="1145"/>
      <c r="CZ68" s="1145"/>
      <c r="DA68" s="1145"/>
      <c r="DB68" s="1145"/>
      <c r="DC68" s="1146"/>
    </row>
    <row r="69" spans="2:107" ht="13.2" x14ac:dyDescent="0.2">
      <c r="B69" s="331"/>
      <c r="AN69" s="1147"/>
      <c r="AO69" s="1148"/>
      <c r="AP69" s="1148"/>
      <c r="AQ69" s="1148"/>
      <c r="AR69" s="1148"/>
      <c r="AS69" s="1148"/>
      <c r="AT69" s="1148"/>
      <c r="AU69" s="1148"/>
      <c r="AV69" s="1148"/>
      <c r="AW69" s="1148"/>
      <c r="AX69" s="1148"/>
      <c r="AY69" s="1148"/>
      <c r="AZ69" s="1148"/>
      <c r="BA69" s="1148"/>
      <c r="BB69" s="1148"/>
      <c r="BC69" s="1148"/>
      <c r="BD69" s="1148"/>
      <c r="BE69" s="1148"/>
      <c r="BF69" s="1148"/>
      <c r="BG69" s="1148"/>
      <c r="BH69" s="1148"/>
      <c r="BI69" s="1148"/>
      <c r="BJ69" s="1148"/>
      <c r="BK69" s="1148"/>
      <c r="BL69" s="1148"/>
      <c r="BM69" s="1148"/>
      <c r="BN69" s="1148"/>
      <c r="BO69" s="1148"/>
      <c r="BP69" s="1148"/>
      <c r="BQ69" s="1148"/>
      <c r="BR69" s="1148"/>
      <c r="BS69" s="1148"/>
      <c r="BT69" s="1148"/>
      <c r="BU69" s="1148"/>
      <c r="BV69" s="1148"/>
      <c r="BW69" s="1148"/>
      <c r="BX69" s="1148"/>
      <c r="BY69" s="1148"/>
      <c r="BZ69" s="1148"/>
      <c r="CA69" s="1148"/>
      <c r="CB69" s="1148"/>
      <c r="CC69" s="1148"/>
      <c r="CD69" s="1148"/>
      <c r="CE69" s="1148"/>
      <c r="CF69" s="1148"/>
      <c r="CG69" s="1148"/>
      <c r="CH69" s="1148"/>
      <c r="CI69" s="1148"/>
      <c r="CJ69" s="1148"/>
      <c r="CK69" s="1148"/>
      <c r="CL69" s="1148"/>
      <c r="CM69" s="1148"/>
      <c r="CN69" s="1148"/>
      <c r="CO69" s="1148"/>
      <c r="CP69" s="1148"/>
      <c r="CQ69" s="1148"/>
      <c r="CR69" s="1148"/>
      <c r="CS69" s="1148"/>
      <c r="CT69" s="1148"/>
      <c r="CU69" s="1148"/>
      <c r="CV69" s="1148"/>
      <c r="CW69" s="1148"/>
      <c r="CX69" s="1148"/>
      <c r="CY69" s="1148"/>
      <c r="CZ69" s="1148"/>
      <c r="DA69" s="1148"/>
      <c r="DB69" s="1148"/>
      <c r="DC69" s="1149"/>
    </row>
    <row r="70" spans="2:107" ht="13.2" x14ac:dyDescent="0.2">
      <c r="B70" s="331"/>
      <c r="H70" s="352"/>
      <c r="I70" s="352"/>
      <c r="J70" s="353"/>
      <c r="K70" s="353"/>
      <c r="L70" s="354"/>
      <c r="M70" s="353"/>
      <c r="N70" s="354"/>
      <c r="AN70" s="340"/>
      <c r="AO70" s="340"/>
      <c r="AP70" s="340"/>
      <c r="AZ70" s="340"/>
      <c r="BA70" s="340"/>
      <c r="BB70" s="340"/>
      <c r="BL70" s="340"/>
      <c r="BM70" s="340"/>
      <c r="BN70" s="340"/>
      <c r="BX70" s="340"/>
      <c r="BY70" s="340"/>
      <c r="BZ70" s="340"/>
      <c r="CJ70" s="340"/>
      <c r="CK70" s="340"/>
      <c r="CL70" s="340"/>
      <c r="CV70" s="340"/>
      <c r="CW70" s="340"/>
      <c r="CX70" s="340"/>
    </row>
    <row r="71" spans="2:107" ht="13.2" x14ac:dyDescent="0.2">
      <c r="B71" s="331"/>
      <c r="G71" s="355"/>
      <c r="I71" s="356"/>
      <c r="J71" s="353"/>
      <c r="K71" s="353"/>
      <c r="L71" s="354"/>
      <c r="M71" s="353"/>
      <c r="N71" s="354"/>
      <c r="AM71" s="355"/>
      <c r="AN71" s="324" t="s">
        <v>559</v>
      </c>
    </row>
    <row r="72" spans="2:107" ht="13.2" x14ac:dyDescent="0.2">
      <c r="B72" s="331"/>
      <c r="G72" s="1135"/>
      <c r="H72" s="1135"/>
      <c r="I72" s="1135"/>
      <c r="J72" s="1135"/>
      <c r="K72" s="341"/>
      <c r="L72" s="341"/>
      <c r="M72" s="342"/>
      <c r="N72" s="342"/>
      <c r="AN72" s="1138"/>
      <c r="AO72" s="1139"/>
      <c r="AP72" s="1139"/>
      <c r="AQ72" s="1139"/>
      <c r="AR72" s="1139"/>
      <c r="AS72" s="1139"/>
      <c r="AT72" s="1139"/>
      <c r="AU72" s="1139"/>
      <c r="AV72" s="1139"/>
      <c r="AW72" s="1139"/>
      <c r="AX72" s="1139"/>
      <c r="AY72" s="1139"/>
      <c r="AZ72" s="1139"/>
      <c r="BA72" s="1139"/>
      <c r="BB72" s="1139"/>
      <c r="BC72" s="1139"/>
      <c r="BD72" s="1139"/>
      <c r="BE72" s="1139"/>
      <c r="BF72" s="1139"/>
      <c r="BG72" s="1139"/>
      <c r="BH72" s="1139"/>
      <c r="BI72" s="1139"/>
      <c r="BJ72" s="1139"/>
      <c r="BK72" s="1139"/>
      <c r="BL72" s="1139"/>
      <c r="BM72" s="1139"/>
      <c r="BN72" s="1139"/>
      <c r="BO72" s="1140"/>
      <c r="BP72" s="1134" t="s">
        <v>528</v>
      </c>
      <c r="BQ72" s="1134"/>
      <c r="BR72" s="1134"/>
      <c r="BS72" s="1134"/>
      <c r="BT72" s="1134"/>
      <c r="BU72" s="1134"/>
      <c r="BV72" s="1134"/>
      <c r="BW72" s="1134"/>
      <c r="BX72" s="1134" t="s">
        <v>443</v>
      </c>
      <c r="BY72" s="1134"/>
      <c r="BZ72" s="1134"/>
      <c r="CA72" s="1134"/>
      <c r="CB72" s="1134"/>
      <c r="CC72" s="1134"/>
      <c r="CD72" s="1134"/>
      <c r="CE72" s="1134"/>
      <c r="CF72" s="1134" t="s">
        <v>529</v>
      </c>
      <c r="CG72" s="1134"/>
      <c r="CH72" s="1134"/>
      <c r="CI72" s="1134"/>
      <c r="CJ72" s="1134"/>
      <c r="CK72" s="1134"/>
      <c r="CL72" s="1134"/>
      <c r="CM72" s="1134"/>
      <c r="CN72" s="1134" t="s">
        <v>530</v>
      </c>
      <c r="CO72" s="1134"/>
      <c r="CP72" s="1134"/>
      <c r="CQ72" s="1134"/>
      <c r="CR72" s="1134"/>
      <c r="CS72" s="1134"/>
      <c r="CT72" s="1134"/>
      <c r="CU72" s="1134"/>
      <c r="CV72" s="1134" t="s">
        <v>531</v>
      </c>
      <c r="CW72" s="1134"/>
      <c r="CX72" s="1134"/>
      <c r="CY72" s="1134"/>
      <c r="CZ72" s="1134"/>
      <c r="DA72" s="1134"/>
      <c r="DB72" s="1134"/>
      <c r="DC72" s="1134"/>
    </row>
    <row r="73" spans="2:107" ht="13.2" x14ac:dyDescent="0.2">
      <c r="B73" s="331"/>
      <c r="G73" s="1137"/>
      <c r="H73" s="1137"/>
      <c r="I73" s="1137"/>
      <c r="J73" s="1137"/>
      <c r="K73" s="1133"/>
      <c r="L73" s="1133"/>
      <c r="M73" s="1133"/>
      <c r="N73" s="1133"/>
      <c r="AM73" s="340"/>
      <c r="AN73" s="1132" t="s">
        <v>560</v>
      </c>
      <c r="AO73" s="1132"/>
      <c r="AP73" s="1132"/>
      <c r="AQ73" s="1132"/>
      <c r="AR73" s="1132"/>
      <c r="AS73" s="1132"/>
      <c r="AT73" s="1132"/>
      <c r="AU73" s="1132"/>
      <c r="AV73" s="1132"/>
      <c r="AW73" s="1132"/>
      <c r="AX73" s="1132"/>
      <c r="AY73" s="1132"/>
      <c r="AZ73" s="1132"/>
      <c r="BA73" s="1132"/>
      <c r="BB73" s="1132" t="s">
        <v>561</v>
      </c>
      <c r="BC73" s="1132"/>
      <c r="BD73" s="1132"/>
      <c r="BE73" s="1132"/>
      <c r="BF73" s="1132"/>
      <c r="BG73" s="1132"/>
      <c r="BH73" s="1132"/>
      <c r="BI73" s="1132"/>
      <c r="BJ73" s="1132"/>
      <c r="BK73" s="1132"/>
      <c r="BL73" s="1132"/>
      <c r="BM73" s="1132"/>
      <c r="BN73" s="1132"/>
      <c r="BO73" s="1132"/>
      <c r="BP73" s="1129">
        <v>20.100000000000001</v>
      </c>
      <c r="BQ73" s="1129"/>
      <c r="BR73" s="1129"/>
      <c r="BS73" s="1129"/>
      <c r="BT73" s="1129"/>
      <c r="BU73" s="1129"/>
      <c r="BV73" s="1129"/>
      <c r="BW73" s="1129"/>
      <c r="BX73" s="1129">
        <v>8.8000000000000007</v>
      </c>
      <c r="BY73" s="1129"/>
      <c r="BZ73" s="1129"/>
      <c r="CA73" s="1129"/>
      <c r="CB73" s="1129"/>
      <c r="CC73" s="1129"/>
      <c r="CD73" s="1129"/>
      <c r="CE73" s="1129"/>
      <c r="CF73" s="1129">
        <v>13.5</v>
      </c>
      <c r="CG73" s="1129"/>
      <c r="CH73" s="1129"/>
      <c r="CI73" s="1129"/>
      <c r="CJ73" s="1129"/>
      <c r="CK73" s="1129"/>
      <c r="CL73" s="1129"/>
      <c r="CM73" s="1129"/>
      <c r="CN73" s="1129">
        <v>11.5</v>
      </c>
      <c r="CO73" s="1129"/>
      <c r="CP73" s="1129"/>
      <c r="CQ73" s="1129"/>
      <c r="CR73" s="1129"/>
      <c r="CS73" s="1129"/>
      <c r="CT73" s="1129"/>
      <c r="CU73" s="1129"/>
      <c r="CV73" s="1129"/>
      <c r="CW73" s="1129"/>
      <c r="CX73" s="1129"/>
      <c r="CY73" s="1129"/>
      <c r="CZ73" s="1129"/>
      <c r="DA73" s="1129"/>
      <c r="DB73" s="1129"/>
      <c r="DC73" s="1129"/>
    </row>
    <row r="74" spans="2:107" ht="13.2" x14ac:dyDescent="0.2">
      <c r="B74" s="331"/>
      <c r="G74" s="1137"/>
      <c r="H74" s="1137"/>
      <c r="I74" s="1137"/>
      <c r="J74" s="1137"/>
      <c r="K74" s="1133"/>
      <c r="L74" s="1133"/>
      <c r="M74" s="1133"/>
      <c r="N74" s="1133"/>
      <c r="AM74" s="340"/>
      <c r="AN74" s="1132"/>
      <c r="AO74" s="1132"/>
      <c r="AP74" s="1132"/>
      <c r="AQ74" s="1132"/>
      <c r="AR74" s="1132"/>
      <c r="AS74" s="1132"/>
      <c r="AT74" s="1132"/>
      <c r="AU74" s="1132"/>
      <c r="AV74" s="1132"/>
      <c r="AW74" s="1132"/>
      <c r="AX74" s="1132"/>
      <c r="AY74" s="1132"/>
      <c r="AZ74" s="1132"/>
      <c r="BA74" s="1132"/>
      <c r="BB74" s="1132"/>
      <c r="BC74" s="1132"/>
      <c r="BD74" s="1132"/>
      <c r="BE74" s="1132"/>
      <c r="BF74" s="1132"/>
      <c r="BG74" s="1132"/>
      <c r="BH74" s="1132"/>
      <c r="BI74" s="1132"/>
      <c r="BJ74" s="1132"/>
      <c r="BK74" s="1132"/>
      <c r="BL74" s="1132"/>
      <c r="BM74" s="1132"/>
      <c r="BN74" s="1132"/>
      <c r="BO74" s="1132"/>
      <c r="BP74" s="1129"/>
      <c r="BQ74" s="1129"/>
      <c r="BR74" s="1129"/>
      <c r="BS74" s="1129"/>
      <c r="BT74" s="1129"/>
      <c r="BU74" s="1129"/>
      <c r="BV74" s="1129"/>
      <c r="BW74" s="1129"/>
      <c r="BX74" s="1129"/>
      <c r="BY74" s="1129"/>
      <c r="BZ74" s="1129"/>
      <c r="CA74" s="1129"/>
      <c r="CB74" s="1129"/>
      <c r="CC74" s="1129"/>
      <c r="CD74" s="1129"/>
      <c r="CE74" s="1129"/>
      <c r="CF74" s="1129"/>
      <c r="CG74" s="1129"/>
      <c r="CH74" s="1129"/>
      <c r="CI74" s="1129"/>
      <c r="CJ74" s="1129"/>
      <c r="CK74" s="1129"/>
      <c r="CL74" s="1129"/>
      <c r="CM74" s="1129"/>
      <c r="CN74" s="1129"/>
      <c r="CO74" s="1129"/>
      <c r="CP74" s="1129"/>
      <c r="CQ74" s="1129"/>
      <c r="CR74" s="1129"/>
      <c r="CS74" s="1129"/>
      <c r="CT74" s="1129"/>
      <c r="CU74" s="1129"/>
      <c r="CV74" s="1129"/>
      <c r="CW74" s="1129"/>
      <c r="CX74" s="1129"/>
      <c r="CY74" s="1129"/>
      <c r="CZ74" s="1129"/>
      <c r="DA74" s="1129"/>
      <c r="DB74" s="1129"/>
      <c r="DC74" s="1129"/>
    </row>
    <row r="75" spans="2:107" ht="13.2" x14ac:dyDescent="0.2">
      <c r="B75" s="331"/>
      <c r="G75" s="1137"/>
      <c r="H75" s="1137"/>
      <c r="I75" s="1135"/>
      <c r="J75" s="1135"/>
      <c r="K75" s="1136"/>
      <c r="L75" s="1136"/>
      <c r="M75" s="1136"/>
      <c r="N75" s="1136"/>
      <c r="AM75" s="340"/>
      <c r="AN75" s="1132"/>
      <c r="AO75" s="1132"/>
      <c r="AP75" s="1132"/>
      <c r="AQ75" s="1132"/>
      <c r="AR75" s="1132"/>
      <c r="AS75" s="1132"/>
      <c r="AT75" s="1132"/>
      <c r="AU75" s="1132"/>
      <c r="AV75" s="1132"/>
      <c r="AW75" s="1132"/>
      <c r="AX75" s="1132"/>
      <c r="AY75" s="1132"/>
      <c r="AZ75" s="1132"/>
      <c r="BA75" s="1132"/>
      <c r="BB75" s="1132" t="s">
        <v>566</v>
      </c>
      <c r="BC75" s="1132"/>
      <c r="BD75" s="1132"/>
      <c r="BE75" s="1132"/>
      <c r="BF75" s="1132"/>
      <c r="BG75" s="1132"/>
      <c r="BH75" s="1132"/>
      <c r="BI75" s="1132"/>
      <c r="BJ75" s="1132"/>
      <c r="BK75" s="1132"/>
      <c r="BL75" s="1132"/>
      <c r="BM75" s="1132"/>
      <c r="BN75" s="1132"/>
      <c r="BO75" s="1132"/>
      <c r="BP75" s="1129">
        <v>10.6</v>
      </c>
      <c r="BQ75" s="1129"/>
      <c r="BR75" s="1129"/>
      <c r="BS75" s="1129"/>
      <c r="BT75" s="1129"/>
      <c r="BU75" s="1129"/>
      <c r="BV75" s="1129"/>
      <c r="BW75" s="1129"/>
      <c r="BX75" s="1129">
        <v>10.6</v>
      </c>
      <c r="BY75" s="1129"/>
      <c r="BZ75" s="1129"/>
      <c r="CA75" s="1129"/>
      <c r="CB75" s="1129"/>
      <c r="CC75" s="1129"/>
      <c r="CD75" s="1129"/>
      <c r="CE75" s="1129"/>
      <c r="CF75" s="1129">
        <v>10.9</v>
      </c>
      <c r="CG75" s="1129"/>
      <c r="CH75" s="1129"/>
      <c r="CI75" s="1129"/>
      <c r="CJ75" s="1129"/>
      <c r="CK75" s="1129"/>
      <c r="CL75" s="1129"/>
      <c r="CM75" s="1129"/>
      <c r="CN75" s="1129">
        <v>10.9</v>
      </c>
      <c r="CO75" s="1129"/>
      <c r="CP75" s="1129"/>
      <c r="CQ75" s="1129"/>
      <c r="CR75" s="1129"/>
      <c r="CS75" s="1129"/>
      <c r="CT75" s="1129"/>
      <c r="CU75" s="1129"/>
      <c r="CV75" s="1129">
        <v>10.1</v>
      </c>
      <c r="CW75" s="1129"/>
      <c r="CX75" s="1129"/>
      <c r="CY75" s="1129"/>
      <c r="CZ75" s="1129"/>
      <c r="DA75" s="1129"/>
      <c r="DB75" s="1129"/>
      <c r="DC75" s="1129"/>
    </row>
    <row r="76" spans="2:107" ht="13.2" x14ac:dyDescent="0.2">
      <c r="B76" s="331"/>
      <c r="G76" s="1137"/>
      <c r="H76" s="1137"/>
      <c r="I76" s="1135"/>
      <c r="J76" s="1135"/>
      <c r="K76" s="1136"/>
      <c r="L76" s="1136"/>
      <c r="M76" s="1136"/>
      <c r="N76" s="1136"/>
      <c r="AM76" s="340"/>
      <c r="AN76" s="1132"/>
      <c r="AO76" s="1132"/>
      <c r="AP76" s="1132"/>
      <c r="AQ76" s="1132"/>
      <c r="AR76" s="1132"/>
      <c r="AS76" s="1132"/>
      <c r="AT76" s="1132"/>
      <c r="AU76" s="1132"/>
      <c r="AV76" s="1132"/>
      <c r="AW76" s="1132"/>
      <c r="AX76" s="1132"/>
      <c r="AY76" s="1132"/>
      <c r="AZ76" s="1132"/>
      <c r="BA76" s="1132"/>
      <c r="BB76" s="1132"/>
      <c r="BC76" s="1132"/>
      <c r="BD76" s="1132"/>
      <c r="BE76" s="1132"/>
      <c r="BF76" s="1132"/>
      <c r="BG76" s="1132"/>
      <c r="BH76" s="1132"/>
      <c r="BI76" s="1132"/>
      <c r="BJ76" s="1132"/>
      <c r="BK76" s="1132"/>
      <c r="BL76" s="1132"/>
      <c r="BM76" s="1132"/>
      <c r="BN76" s="1132"/>
      <c r="BO76" s="1132"/>
      <c r="BP76" s="1129"/>
      <c r="BQ76" s="1129"/>
      <c r="BR76" s="1129"/>
      <c r="BS76" s="1129"/>
      <c r="BT76" s="1129"/>
      <c r="BU76" s="1129"/>
      <c r="BV76" s="1129"/>
      <c r="BW76" s="1129"/>
      <c r="BX76" s="1129"/>
      <c r="BY76" s="1129"/>
      <c r="BZ76" s="1129"/>
      <c r="CA76" s="1129"/>
      <c r="CB76" s="1129"/>
      <c r="CC76" s="1129"/>
      <c r="CD76" s="1129"/>
      <c r="CE76" s="1129"/>
      <c r="CF76" s="1129"/>
      <c r="CG76" s="1129"/>
      <c r="CH76" s="1129"/>
      <c r="CI76" s="1129"/>
      <c r="CJ76" s="1129"/>
      <c r="CK76" s="1129"/>
      <c r="CL76" s="1129"/>
      <c r="CM76" s="1129"/>
      <c r="CN76" s="1129"/>
      <c r="CO76" s="1129"/>
      <c r="CP76" s="1129"/>
      <c r="CQ76" s="1129"/>
      <c r="CR76" s="1129"/>
      <c r="CS76" s="1129"/>
      <c r="CT76" s="1129"/>
      <c r="CU76" s="1129"/>
      <c r="CV76" s="1129"/>
      <c r="CW76" s="1129"/>
      <c r="CX76" s="1129"/>
      <c r="CY76" s="1129"/>
      <c r="CZ76" s="1129"/>
      <c r="DA76" s="1129"/>
      <c r="DB76" s="1129"/>
      <c r="DC76" s="1129"/>
    </row>
    <row r="77" spans="2:107" ht="13.2" x14ac:dyDescent="0.2">
      <c r="B77" s="331"/>
      <c r="G77" s="1135"/>
      <c r="H77" s="1135"/>
      <c r="I77" s="1135"/>
      <c r="J77" s="1135"/>
      <c r="K77" s="1133"/>
      <c r="L77" s="1133"/>
      <c r="M77" s="1133"/>
      <c r="N77" s="1133"/>
      <c r="AN77" s="1134" t="s">
        <v>563</v>
      </c>
      <c r="AO77" s="1134"/>
      <c r="AP77" s="1134"/>
      <c r="AQ77" s="1134"/>
      <c r="AR77" s="1134"/>
      <c r="AS77" s="1134"/>
      <c r="AT77" s="1134"/>
      <c r="AU77" s="1134"/>
      <c r="AV77" s="1134"/>
      <c r="AW77" s="1134"/>
      <c r="AX77" s="1134"/>
      <c r="AY77" s="1134"/>
      <c r="AZ77" s="1134"/>
      <c r="BA77" s="1134"/>
      <c r="BB77" s="1132" t="s">
        <v>561</v>
      </c>
      <c r="BC77" s="1132"/>
      <c r="BD77" s="1132"/>
      <c r="BE77" s="1132"/>
      <c r="BF77" s="1132"/>
      <c r="BG77" s="1132"/>
      <c r="BH77" s="1132"/>
      <c r="BI77" s="1132"/>
      <c r="BJ77" s="1132"/>
      <c r="BK77" s="1132"/>
      <c r="BL77" s="1132"/>
      <c r="BM77" s="1132"/>
      <c r="BN77" s="1132"/>
      <c r="BO77" s="1132"/>
      <c r="BP77" s="1129">
        <v>52.3</v>
      </c>
      <c r="BQ77" s="1129"/>
      <c r="BR77" s="1129"/>
      <c r="BS77" s="1129"/>
      <c r="BT77" s="1129"/>
      <c r="BU77" s="1129"/>
      <c r="BV77" s="1129"/>
      <c r="BW77" s="1129"/>
      <c r="BX77" s="1129">
        <v>55.4</v>
      </c>
      <c r="BY77" s="1129"/>
      <c r="BZ77" s="1129"/>
      <c r="CA77" s="1129"/>
      <c r="CB77" s="1129"/>
      <c r="CC77" s="1129"/>
      <c r="CD77" s="1129"/>
      <c r="CE77" s="1129"/>
      <c r="CF77" s="1129">
        <v>52.7</v>
      </c>
      <c r="CG77" s="1129"/>
      <c r="CH77" s="1129"/>
      <c r="CI77" s="1129"/>
      <c r="CJ77" s="1129"/>
      <c r="CK77" s="1129"/>
      <c r="CL77" s="1129"/>
      <c r="CM77" s="1129"/>
      <c r="CN77" s="1129">
        <v>49.7</v>
      </c>
      <c r="CO77" s="1129"/>
      <c r="CP77" s="1129"/>
      <c r="CQ77" s="1129"/>
      <c r="CR77" s="1129"/>
      <c r="CS77" s="1129"/>
      <c r="CT77" s="1129"/>
      <c r="CU77" s="1129"/>
      <c r="CV77" s="1129">
        <v>37.299999999999997</v>
      </c>
      <c r="CW77" s="1129"/>
      <c r="CX77" s="1129"/>
      <c r="CY77" s="1129"/>
      <c r="CZ77" s="1129"/>
      <c r="DA77" s="1129"/>
      <c r="DB77" s="1129"/>
      <c r="DC77" s="1129"/>
    </row>
    <row r="78" spans="2:107" ht="13.2" x14ac:dyDescent="0.2">
      <c r="B78" s="331"/>
      <c r="G78" s="1135"/>
      <c r="H78" s="1135"/>
      <c r="I78" s="1135"/>
      <c r="J78" s="1135"/>
      <c r="K78" s="1133"/>
      <c r="L78" s="1133"/>
      <c r="M78" s="1133"/>
      <c r="N78" s="1133"/>
      <c r="AN78" s="1134"/>
      <c r="AO78" s="1134"/>
      <c r="AP78" s="1134"/>
      <c r="AQ78" s="1134"/>
      <c r="AR78" s="1134"/>
      <c r="AS78" s="1134"/>
      <c r="AT78" s="1134"/>
      <c r="AU78" s="1134"/>
      <c r="AV78" s="1134"/>
      <c r="AW78" s="1134"/>
      <c r="AX78" s="1134"/>
      <c r="AY78" s="1134"/>
      <c r="AZ78" s="1134"/>
      <c r="BA78" s="1134"/>
      <c r="BB78" s="1132"/>
      <c r="BC78" s="1132"/>
      <c r="BD78" s="1132"/>
      <c r="BE78" s="1132"/>
      <c r="BF78" s="1132"/>
      <c r="BG78" s="1132"/>
      <c r="BH78" s="1132"/>
      <c r="BI78" s="1132"/>
      <c r="BJ78" s="1132"/>
      <c r="BK78" s="1132"/>
      <c r="BL78" s="1132"/>
      <c r="BM78" s="1132"/>
      <c r="BN78" s="1132"/>
      <c r="BO78" s="1132"/>
      <c r="BP78" s="1129"/>
      <c r="BQ78" s="1129"/>
      <c r="BR78" s="1129"/>
      <c r="BS78" s="1129"/>
      <c r="BT78" s="1129"/>
      <c r="BU78" s="1129"/>
      <c r="BV78" s="1129"/>
      <c r="BW78" s="1129"/>
      <c r="BX78" s="1129"/>
      <c r="BY78" s="1129"/>
      <c r="BZ78" s="1129"/>
      <c r="CA78" s="1129"/>
      <c r="CB78" s="1129"/>
      <c r="CC78" s="1129"/>
      <c r="CD78" s="1129"/>
      <c r="CE78" s="1129"/>
      <c r="CF78" s="1129"/>
      <c r="CG78" s="1129"/>
      <c r="CH78" s="1129"/>
      <c r="CI78" s="1129"/>
      <c r="CJ78" s="1129"/>
      <c r="CK78" s="1129"/>
      <c r="CL78" s="1129"/>
      <c r="CM78" s="1129"/>
      <c r="CN78" s="1129"/>
      <c r="CO78" s="1129"/>
      <c r="CP78" s="1129"/>
      <c r="CQ78" s="1129"/>
      <c r="CR78" s="1129"/>
      <c r="CS78" s="1129"/>
      <c r="CT78" s="1129"/>
      <c r="CU78" s="1129"/>
      <c r="CV78" s="1129"/>
      <c r="CW78" s="1129"/>
      <c r="CX78" s="1129"/>
      <c r="CY78" s="1129"/>
      <c r="CZ78" s="1129"/>
      <c r="DA78" s="1129"/>
      <c r="DB78" s="1129"/>
      <c r="DC78" s="1129"/>
    </row>
    <row r="79" spans="2:107" ht="13.2" x14ac:dyDescent="0.2">
      <c r="B79" s="331"/>
      <c r="G79" s="1135"/>
      <c r="H79" s="1135"/>
      <c r="I79" s="1130"/>
      <c r="J79" s="1130"/>
      <c r="K79" s="1131"/>
      <c r="L79" s="1131"/>
      <c r="M79" s="1131"/>
      <c r="N79" s="1131"/>
      <c r="AN79" s="1134"/>
      <c r="AO79" s="1134"/>
      <c r="AP79" s="1134"/>
      <c r="AQ79" s="1134"/>
      <c r="AR79" s="1134"/>
      <c r="AS79" s="1134"/>
      <c r="AT79" s="1134"/>
      <c r="AU79" s="1134"/>
      <c r="AV79" s="1134"/>
      <c r="AW79" s="1134"/>
      <c r="AX79" s="1134"/>
      <c r="AY79" s="1134"/>
      <c r="AZ79" s="1134"/>
      <c r="BA79" s="1134"/>
      <c r="BB79" s="1132" t="s">
        <v>566</v>
      </c>
      <c r="BC79" s="1132"/>
      <c r="BD79" s="1132"/>
      <c r="BE79" s="1132"/>
      <c r="BF79" s="1132"/>
      <c r="BG79" s="1132"/>
      <c r="BH79" s="1132"/>
      <c r="BI79" s="1132"/>
      <c r="BJ79" s="1132"/>
      <c r="BK79" s="1132"/>
      <c r="BL79" s="1132"/>
      <c r="BM79" s="1132"/>
      <c r="BN79" s="1132"/>
      <c r="BO79" s="1132"/>
      <c r="BP79" s="1129">
        <v>10</v>
      </c>
      <c r="BQ79" s="1129"/>
      <c r="BR79" s="1129"/>
      <c r="BS79" s="1129"/>
      <c r="BT79" s="1129"/>
      <c r="BU79" s="1129"/>
      <c r="BV79" s="1129"/>
      <c r="BW79" s="1129"/>
      <c r="BX79" s="1129">
        <v>9.6999999999999993</v>
      </c>
      <c r="BY79" s="1129"/>
      <c r="BZ79" s="1129"/>
      <c r="CA79" s="1129"/>
      <c r="CB79" s="1129"/>
      <c r="CC79" s="1129"/>
      <c r="CD79" s="1129"/>
      <c r="CE79" s="1129"/>
      <c r="CF79" s="1129">
        <v>9.5</v>
      </c>
      <c r="CG79" s="1129"/>
      <c r="CH79" s="1129"/>
      <c r="CI79" s="1129"/>
      <c r="CJ79" s="1129"/>
      <c r="CK79" s="1129"/>
      <c r="CL79" s="1129"/>
      <c r="CM79" s="1129"/>
      <c r="CN79" s="1129">
        <v>9.1999999999999993</v>
      </c>
      <c r="CO79" s="1129"/>
      <c r="CP79" s="1129"/>
      <c r="CQ79" s="1129"/>
      <c r="CR79" s="1129"/>
      <c r="CS79" s="1129"/>
      <c r="CT79" s="1129"/>
      <c r="CU79" s="1129"/>
      <c r="CV79" s="1129">
        <v>8.6</v>
      </c>
      <c r="CW79" s="1129"/>
      <c r="CX79" s="1129"/>
      <c r="CY79" s="1129"/>
      <c r="CZ79" s="1129"/>
      <c r="DA79" s="1129"/>
      <c r="DB79" s="1129"/>
      <c r="DC79" s="1129"/>
    </row>
    <row r="80" spans="2:107" ht="13.2" x14ac:dyDescent="0.2">
      <c r="B80" s="331"/>
      <c r="G80" s="1135"/>
      <c r="H80" s="1135"/>
      <c r="I80" s="1130"/>
      <c r="J80" s="1130"/>
      <c r="K80" s="1131"/>
      <c r="L80" s="1131"/>
      <c r="M80" s="1131"/>
      <c r="N80" s="1131"/>
      <c r="AN80" s="1134"/>
      <c r="AO80" s="1134"/>
      <c r="AP80" s="1134"/>
      <c r="AQ80" s="1134"/>
      <c r="AR80" s="1134"/>
      <c r="AS80" s="1134"/>
      <c r="AT80" s="1134"/>
      <c r="AU80" s="1134"/>
      <c r="AV80" s="1134"/>
      <c r="AW80" s="1134"/>
      <c r="AX80" s="1134"/>
      <c r="AY80" s="1134"/>
      <c r="AZ80" s="1134"/>
      <c r="BA80" s="1134"/>
      <c r="BB80" s="1132"/>
      <c r="BC80" s="1132"/>
      <c r="BD80" s="1132"/>
      <c r="BE80" s="1132"/>
      <c r="BF80" s="1132"/>
      <c r="BG80" s="1132"/>
      <c r="BH80" s="1132"/>
      <c r="BI80" s="1132"/>
      <c r="BJ80" s="1132"/>
      <c r="BK80" s="1132"/>
      <c r="BL80" s="1132"/>
      <c r="BM80" s="1132"/>
      <c r="BN80" s="1132"/>
      <c r="BO80" s="1132"/>
      <c r="BP80" s="1129"/>
      <c r="BQ80" s="1129"/>
      <c r="BR80" s="1129"/>
      <c r="BS80" s="1129"/>
      <c r="BT80" s="1129"/>
      <c r="BU80" s="1129"/>
      <c r="BV80" s="1129"/>
      <c r="BW80" s="1129"/>
      <c r="BX80" s="1129"/>
      <c r="BY80" s="1129"/>
      <c r="BZ80" s="1129"/>
      <c r="CA80" s="1129"/>
      <c r="CB80" s="1129"/>
      <c r="CC80" s="1129"/>
      <c r="CD80" s="1129"/>
      <c r="CE80" s="1129"/>
      <c r="CF80" s="1129"/>
      <c r="CG80" s="1129"/>
      <c r="CH80" s="1129"/>
      <c r="CI80" s="1129"/>
      <c r="CJ80" s="1129"/>
      <c r="CK80" s="1129"/>
      <c r="CL80" s="1129"/>
      <c r="CM80" s="1129"/>
      <c r="CN80" s="1129"/>
      <c r="CO80" s="1129"/>
      <c r="CP80" s="1129"/>
      <c r="CQ80" s="1129"/>
      <c r="CR80" s="1129"/>
      <c r="CS80" s="1129"/>
      <c r="CT80" s="1129"/>
      <c r="CU80" s="1129"/>
      <c r="CV80" s="1129"/>
      <c r="CW80" s="1129"/>
      <c r="CX80" s="1129"/>
      <c r="CY80" s="1129"/>
      <c r="CZ80" s="1129"/>
      <c r="DA80" s="1129"/>
      <c r="DB80" s="1129"/>
      <c r="DC80" s="1129"/>
    </row>
    <row r="81" spans="2:109" ht="13.2" x14ac:dyDescent="0.2">
      <c r="B81" s="331"/>
    </row>
    <row r="82" spans="2:109" ht="16.2" x14ac:dyDescent="0.2">
      <c r="B82" s="331"/>
      <c r="K82" s="357"/>
      <c r="L82" s="357"/>
      <c r="M82" s="357"/>
      <c r="N82" s="357"/>
      <c r="AQ82" s="357"/>
      <c r="AR82" s="357"/>
      <c r="AS82" s="357"/>
      <c r="AT82" s="357"/>
      <c r="BC82" s="357"/>
      <c r="BD82" s="357"/>
      <c r="BE82" s="357"/>
      <c r="BF82" s="357"/>
      <c r="BO82" s="357"/>
      <c r="BP82" s="357"/>
      <c r="BQ82" s="357"/>
      <c r="BR82" s="357"/>
      <c r="CA82" s="357"/>
      <c r="CB82" s="357"/>
      <c r="CC82" s="357"/>
      <c r="CD82" s="357"/>
      <c r="CM82" s="357"/>
      <c r="CN82" s="357"/>
      <c r="CO82" s="357"/>
      <c r="CP82" s="357"/>
      <c r="CY82" s="357"/>
      <c r="CZ82" s="357"/>
      <c r="DA82" s="357"/>
      <c r="DB82" s="357"/>
      <c r="DC82" s="357"/>
    </row>
    <row r="83" spans="2:109" ht="13.2" x14ac:dyDescent="0.2">
      <c r="B83" s="333"/>
      <c r="C83" s="334"/>
      <c r="D83" s="334"/>
      <c r="E83" s="334"/>
      <c r="F83" s="334"/>
      <c r="G83" s="334"/>
      <c r="H83" s="334"/>
      <c r="I83" s="334"/>
      <c r="J83" s="334"/>
      <c r="K83" s="334"/>
      <c r="L83" s="334"/>
      <c r="M83" s="334"/>
      <c r="N83" s="334"/>
      <c r="O83" s="334"/>
      <c r="P83" s="334"/>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4"/>
      <c r="AO83" s="334"/>
      <c r="AP83" s="334"/>
      <c r="AQ83" s="334"/>
      <c r="AR83" s="334"/>
      <c r="AS83" s="334"/>
      <c r="AT83" s="334"/>
      <c r="AU83" s="334"/>
      <c r="AV83" s="334"/>
      <c r="AW83" s="334"/>
      <c r="AX83" s="334"/>
      <c r="AY83" s="334"/>
      <c r="AZ83" s="334"/>
      <c r="BA83" s="334"/>
      <c r="BB83" s="334"/>
      <c r="BC83" s="334"/>
      <c r="BD83" s="334"/>
      <c r="BE83" s="334"/>
      <c r="BF83" s="334"/>
      <c r="BG83" s="334"/>
      <c r="BH83" s="334"/>
      <c r="BI83" s="334"/>
      <c r="BJ83" s="334"/>
      <c r="BK83" s="334"/>
      <c r="BL83" s="334"/>
      <c r="BM83" s="334"/>
      <c r="BN83" s="334"/>
      <c r="BO83" s="334"/>
      <c r="BP83" s="334"/>
      <c r="BQ83" s="334"/>
      <c r="BR83" s="334"/>
      <c r="BS83" s="334"/>
      <c r="BT83" s="334"/>
      <c r="BU83" s="334"/>
      <c r="BV83" s="334"/>
      <c r="BW83" s="334"/>
      <c r="BX83" s="334"/>
      <c r="BY83" s="334"/>
      <c r="BZ83" s="334"/>
      <c r="CA83" s="334"/>
      <c r="CB83" s="334"/>
      <c r="CC83" s="334"/>
      <c r="CD83" s="334"/>
      <c r="CE83" s="334"/>
      <c r="CF83" s="334"/>
      <c r="CG83" s="334"/>
      <c r="CH83" s="334"/>
      <c r="CI83" s="334"/>
      <c r="CJ83" s="334"/>
      <c r="CK83" s="334"/>
      <c r="CL83" s="334"/>
      <c r="CM83" s="334"/>
      <c r="CN83" s="334"/>
      <c r="CO83" s="334"/>
      <c r="CP83" s="334"/>
      <c r="CQ83" s="334"/>
      <c r="CR83" s="334"/>
      <c r="CS83" s="334"/>
      <c r="CT83" s="334"/>
      <c r="CU83" s="334"/>
      <c r="CV83" s="334"/>
      <c r="CW83" s="334"/>
      <c r="CX83" s="334"/>
      <c r="CY83" s="334"/>
      <c r="CZ83" s="334"/>
      <c r="DA83" s="334"/>
      <c r="DB83" s="334"/>
      <c r="DC83" s="334"/>
      <c r="DD83" s="335"/>
    </row>
    <row r="84" spans="2:109" ht="13.2" x14ac:dyDescent="0.2">
      <c r="DD84" s="324"/>
      <c r="DE84" s="324"/>
    </row>
    <row r="85" spans="2:109" ht="13.2" x14ac:dyDescent="0.2">
      <c r="DD85" s="324"/>
      <c r="DE85" s="324"/>
    </row>
    <row r="86" spans="2:109" ht="13.2" hidden="1" x14ac:dyDescent="0.2">
      <c r="DD86" s="324"/>
      <c r="DE86" s="324"/>
    </row>
    <row r="87" spans="2:109" ht="13.2" hidden="1" x14ac:dyDescent="0.2">
      <c r="K87" s="358"/>
      <c r="AQ87" s="358"/>
      <c r="BC87" s="358"/>
      <c r="BO87" s="358"/>
      <c r="CA87" s="358"/>
      <c r="CM87" s="358"/>
      <c r="CY87" s="358"/>
      <c r="DD87" s="324"/>
      <c r="DE87" s="324"/>
    </row>
    <row r="88" spans="2:109" ht="13.2" hidden="1" x14ac:dyDescent="0.2">
      <c r="DD88" s="324"/>
      <c r="DE88" s="324"/>
    </row>
    <row r="89" spans="2:109" ht="13.2" hidden="1" x14ac:dyDescent="0.2">
      <c r="DD89" s="324"/>
      <c r="DE89" s="324"/>
    </row>
    <row r="90" spans="2:109" ht="13.2" hidden="1" x14ac:dyDescent="0.2">
      <c r="DD90" s="324"/>
      <c r="DE90" s="324"/>
    </row>
    <row r="91" spans="2:109" ht="13.2" hidden="1" x14ac:dyDescent="0.2">
      <c r="DD91" s="324"/>
      <c r="DE91" s="324"/>
    </row>
    <row r="92" spans="2:109" ht="13.5" hidden="1" customHeight="1" x14ac:dyDescent="0.2">
      <c r="DD92" s="324"/>
      <c r="DE92" s="324"/>
    </row>
    <row r="93" spans="2:109" ht="13.5" hidden="1" customHeight="1" x14ac:dyDescent="0.2">
      <c r="DD93" s="324"/>
      <c r="DE93" s="324"/>
    </row>
    <row r="94" spans="2:109" ht="13.5" hidden="1" customHeight="1" x14ac:dyDescent="0.2">
      <c r="DD94" s="324"/>
      <c r="DE94" s="324"/>
    </row>
    <row r="95" spans="2:109" ht="13.5" hidden="1" customHeight="1" x14ac:dyDescent="0.2">
      <c r="DD95" s="324"/>
      <c r="DE95" s="324"/>
    </row>
    <row r="96" spans="2:109" ht="13.5" hidden="1" customHeight="1" x14ac:dyDescent="0.2">
      <c r="DD96" s="324"/>
      <c r="DE96" s="324"/>
    </row>
    <row r="97" s="324" customFormat="1" ht="13.5" hidden="1" customHeight="1" x14ac:dyDescent="0.2"/>
    <row r="98" s="324" customFormat="1" ht="13.5" hidden="1" customHeight="1" x14ac:dyDescent="0.2"/>
    <row r="99" s="324" customFormat="1" ht="13.5" hidden="1" customHeight="1" x14ac:dyDescent="0.2"/>
    <row r="100" s="324" customFormat="1" ht="13.5" hidden="1" customHeight="1" x14ac:dyDescent="0.2"/>
    <row r="101" s="324" customFormat="1" ht="13.5" hidden="1" customHeight="1" x14ac:dyDescent="0.2"/>
    <row r="102" s="324" customFormat="1" ht="13.5" hidden="1" customHeight="1" x14ac:dyDescent="0.2"/>
    <row r="103" s="324" customFormat="1" ht="13.5" hidden="1" customHeight="1" x14ac:dyDescent="0.2"/>
    <row r="104" s="324" customFormat="1" ht="13.5" hidden="1" customHeight="1" x14ac:dyDescent="0.2"/>
    <row r="105" s="324" customFormat="1" ht="13.5" hidden="1" customHeight="1" x14ac:dyDescent="0.2"/>
    <row r="106" s="324" customFormat="1" ht="13.5" hidden="1" customHeight="1" x14ac:dyDescent="0.2"/>
    <row r="107" s="324" customFormat="1" ht="13.5" hidden="1" customHeight="1" x14ac:dyDescent="0.2"/>
    <row r="108" s="324" customFormat="1" ht="13.5" hidden="1" customHeight="1" x14ac:dyDescent="0.2"/>
    <row r="109" s="324" customFormat="1" ht="13.5" hidden="1" customHeight="1" x14ac:dyDescent="0.2"/>
    <row r="110" s="324" customFormat="1" ht="13.5" hidden="1" customHeight="1" x14ac:dyDescent="0.2"/>
    <row r="111" s="324" customFormat="1" ht="13.5" hidden="1" customHeight="1" x14ac:dyDescent="0.2"/>
    <row r="112" s="324" customFormat="1" ht="13.5" hidden="1" customHeight="1" x14ac:dyDescent="0.2"/>
    <row r="113" s="324" customFormat="1" ht="13.5" hidden="1" customHeight="1" x14ac:dyDescent="0.2"/>
    <row r="114" s="324" customFormat="1" ht="13.5" hidden="1" customHeight="1" x14ac:dyDescent="0.2"/>
    <row r="115" s="324" customFormat="1" ht="13.5" hidden="1" customHeight="1" x14ac:dyDescent="0.2"/>
    <row r="116" s="324" customFormat="1" ht="13.5" hidden="1" customHeight="1" x14ac:dyDescent="0.2"/>
    <row r="117" s="324" customFormat="1" ht="13.5" hidden="1" customHeight="1" x14ac:dyDescent="0.2"/>
    <row r="118" s="324" customFormat="1" ht="13.5" hidden="1" customHeight="1" x14ac:dyDescent="0.2"/>
    <row r="119" s="324" customFormat="1" ht="13.5" hidden="1" customHeight="1" x14ac:dyDescent="0.2"/>
    <row r="120" s="324" customFormat="1" ht="13.5" hidden="1" customHeight="1" x14ac:dyDescent="0.2"/>
    <row r="121" s="324" customFormat="1" ht="13.5" hidden="1" customHeight="1" x14ac:dyDescent="0.2"/>
    <row r="122" s="324" customFormat="1" ht="13.5" hidden="1" customHeight="1" x14ac:dyDescent="0.2"/>
    <row r="123" s="324" customFormat="1" ht="13.5" hidden="1" customHeight="1" x14ac:dyDescent="0.2"/>
    <row r="124" s="324" customFormat="1" ht="13.5" hidden="1" customHeight="1" x14ac:dyDescent="0.2"/>
    <row r="125" s="324" customFormat="1" ht="13.5" hidden="1" customHeight="1" x14ac:dyDescent="0.2"/>
    <row r="126" s="324" customFormat="1" ht="13.5" hidden="1" customHeight="1" x14ac:dyDescent="0.2"/>
    <row r="127" s="324" customFormat="1" ht="13.5" hidden="1" customHeight="1" x14ac:dyDescent="0.2"/>
    <row r="128" s="324" customFormat="1" ht="13.5" hidden="1" customHeight="1" x14ac:dyDescent="0.2"/>
    <row r="129" s="324" customFormat="1" ht="13.5" hidden="1" customHeight="1" x14ac:dyDescent="0.2"/>
    <row r="130" s="324" customFormat="1" ht="13.5" hidden="1" customHeight="1" x14ac:dyDescent="0.2"/>
    <row r="131" s="324" customFormat="1" ht="13.5" hidden="1" customHeight="1" x14ac:dyDescent="0.2"/>
    <row r="132" s="324" customFormat="1" ht="13.5" hidden="1" customHeight="1" x14ac:dyDescent="0.2"/>
    <row r="133" s="324" customFormat="1" ht="13.5" hidden="1" customHeight="1" x14ac:dyDescent="0.2"/>
    <row r="134" s="324" customFormat="1" ht="13.5" hidden="1" customHeight="1" x14ac:dyDescent="0.2"/>
    <row r="135" s="324" customFormat="1" ht="13.5" hidden="1" customHeight="1" x14ac:dyDescent="0.2"/>
    <row r="136" s="324" customFormat="1" ht="13.5" hidden="1" customHeight="1" x14ac:dyDescent="0.2"/>
    <row r="137" s="324" customFormat="1" ht="13.5" hidden="1" customHeight="1" x14ac:dyDescent="0.2"/>
    <row r="138" s="324" customFormat="1" ht="13.5" hidden="1" customHeight="1" x14ac:dyDescent="0.2"/>
    <row r="139" s="324" customFormat="1" ht="13.5" hidden="1" customHeight="1" x14ac:dyDescent="0.2"/>
    <row r="140" s="324" customFormat="1" ht="13.5" hidden="1" customHeight="1" x14ac:dyDescent="0.2"/>
    <row r="141" s="324" customFormat="1" ht="13.5" hidden="1" customHeight="1" x14ac:dyDescent="0.2"/>
    <row r="142" s="324" customFormat="1" ht="13.5" hidden="1" customHeight="1" x14ac:dyDescent="0.2"/>
    <row r="143" s="324" customFormat="1" ht="13.5" hidden="1" customHeight="1" x14ac:dyDescent="0.2"/>
    <row r="144" s="324" customFormat="1" ht="13.5" hidden="1" customHeight="1" x14ac:dyDescent="0.2"/>
    <row r="145" s="324" customFormat="1" ht="13.5" hidden="1" customHeight="1" x14ac:dyDescent="0.2"/>
    <row r="146" s="324" customFormat="1" ht="13.5" hidden="1" customHeight="1" x14ac:dyDescent="0.2"/>
    <row r="147" s="324" customFormat="1" ht="13.5" hidden="1" customHeight="1" x14ac:dyDescent="0.2"/>
    <row r="148" s="324" customFormat="1" ht="13.5" hidden="1" customHeight="1" x14ac:dyDescent="0.2"/>
    <row r="149" s="324" customFormat="1" ht="13.5" hidden="1" customHeight="1" x14ac:dyDescent="0.2"/>
    <row r="150" s="324" customFormat="1" ht="13.5" hidden="1" customHeight="1" x14ac:dyDescent="0.2"/>
    <row r="151" s="324" customFormat="1" ht="13.5" hidden="1" customHeight="1" x14ac:dyDescent="0.2"/>
    <row r="152" s="324" customFormat="1" ht="13.5" hidden="1" customHeight="1" x14ac:dyDescent="0.2"/>
    <row r="153" s="324" customFormat="1" ht="13.5" hidden="1" customHeight="1" x14ac:dyDescent="0.2"/>
    <row r="154" s="324" customFormat="1" ht="13.5" hidden="1" customHeight="1" x14ac:dyDescent="0.2"/>
    <row r="155" s="324" customFormat="1" ht="13.5" hidden="1" customHeight="1" x14ac:dyDescent="0.2"/>
    <row r="156" s="324" customFormat="1" ht="13.5" hidden="1" customHeight="1" x14ac:dyDescent="0.2"/>
    <row r="157" s="324" customFormat="1" ht="13.5" hidden="1" customHeight="1" x14ac:dyDescent="0.2"/>
    <row r="158" s="324" customFormat="1" ht="13.5" hidden="1" customHeight="1" x14ac:dyDescent="0.2"/>
    <row r="159" s="324" customFormat="1" ht="13.5" hidden="1" customHeight="1" x14ac:dyDescent="0.2"/>
    <row r="160" s="324" customFormat="1" ht="13.5" hidden="1" customHeight="1" x14ac:dyDescent="0.2"/>
  </sheetData>
  <sheetProtection algorithmName="SHA-512" hashValue="/3ZqQtFHe+Jvvgsqi07xqap8naFDZckZ8bP8DC5VuGl+cCEnlRcQLMzw1g+vHWGuC/j+/79ay3RNvbvRUlkT8w==" saltValue="89h+GhWZZSDXTjl7BSpfew==" spinCount="100000" sheet="1" objects="1" scenarios="1" formatCells="0"/>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45"/>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8600-7DE1-4623-8D1D-9C990F121380}">
  <sheetPr>
    <pageSetUpPr fitToPage="1"/>
  </sheetPr>
  <dimension ref="A1:DR125"/>
  <sheetViews>
    <sheetView showGridLines="0" topLeftCell="A106" zoomScale="70" zoomScaleNormal="70" zoomScaleSheetLayoutView="70" workbookViewId="0">
      <selection sqref="A1:XFD1048576"/>
    </sheetView>
  </sheetViews>
  <sheetFormatPr defaultColWidth="0" defaultRowHeight="13.5" customHeight="1" zeroHeight="1" x14ac:dyDescent="0.2"/>
  <cols>
    <col min="1" max="34" width="2.44140625" style="95" customWidth="1"/>
    <col min="35" max="122" width="2.44140625" style="96" customWidth="1"/>
    <col min="123" max="123" width="2.44140625" style="96" hidden="1" customWidth="1"/>
    <col min="124" max="16384" width="2.44140625" style="96" hidden="1"/>
  </cols>
  <sheetData>
    <row r="1" spans="1:34" ht="13.5" customHeight="1"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ht="13.2" x14ac:dyDescent="0.2">
      <c r="S2" s="96"/>
      <c r="AH2" s="96"/>
    </row>
    <row r="3" spans="1:34" ht="13.2"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ht="13.2" x14ac:dyDescent="0.2"/>
    <row r="5" spans="1:34" ht="13.2" x14ac:dyDescent="0.2"/>
    <row r="6" spans="1:34" ht="13.2" x14ac:dyDescent="0.2"/>
    <row r="7" spans="1:34" ht="13.2" x14ac:dyDescent="0.2"/>
    <row r="8" spans="1:34" ht="13.2" x14ac:dyDescent="0.2"/>
    <row r="9" spans="1:34" ht="13.2" x14ac:dyDescent="0.2">
      <c r="AH9" s="96"/>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96"/>
    </row>
    <row r="18" spans="12:34" ht="13.2" x14ac:dyDescent="0.2"/>
    <row r="19" spans="12:34" ht="13.2" x14ac:dyDescent="0.2"/>
    <row r="20" spans="12:34" ht="13.2" x14ac:dyDescent="0.2">
      <c r="AH20" s="96"/>
    </row>
    <row r="21" spans="12:34" ht="13.2" x14ac:dyDescent="0.2">
      <c r="AH21" s="96"/>
    </row>
    <row r="22" spans="12:34" ht="13.2" x14ac:dyDescent="0.2"/>
    <row r="23" spans="12:34" ht="13.2" x14ac:dyDescent="0.2"/>
    <row r="24" spans="12:34" ht="13.2" x14ac:dyDescent="0.2">
      <c r="Q24" s="96"/>
    </row>
    <row r="25" spans="12:34" ht="13.2" x14ac:dyDescent="0.2"/>
    <row r="26" spans="12:34" ht="13.2" x14ac:dyDescent="0.2"/>
    <row r="27" spans="12:34" ht="13.2" x14ac:dyDescent="0.2"/>
    <row r="28" spans="12:34" ht="13.2" x14ac:dyDescent="0.2">
      <c r="O28" s="96"/>
      <c r="T28" s="96"/>
      <c r="AH28" s="96"/>
    </row>
    <row r="29" spans="12:34" ht="13.2" x14ac:dyDescent="0.2"/>
    <row r="30" spans="12:34" ht="13.2" x14ac:dyDescent="0.2"/>
    <row r="31" spans="12:34" ht="13.2" x14ac:dyDescent="0.2">
      <c r="Q31" s="96"/>
    </row>
    <row r="32" spans="12:34" ht="13.2" x14ac:dyDescent="0.2">
      <c r="L32" s="96"/>
    </row>
    <row r="33" spans="2:34" ht="13.2" x14ac:dyDescent="0.2">
      <c r="C33" s="96"/>
      <c r="E33" s="96"/>
      <c r="G33" s="96"/>
      <c r="I33" s="96"/>
      <c r="X33" s="96"/>
    </row>
    <row r="34" spans="2:34" ht="13.2" x14ac:dyDescent="0.2">
      <c r="B34" s="96"/>
      <c r="P34" s="96"/>
      <c r="R34" s="96"/>
      <c r="T34" s="96"/>
    </row>
    <row r="35" spans="2:34" ht="13.2" x14ac:dyDescent="0.2">
      <c r="D35" s="96"/>
      <c r="W35" s="96"/>
      <c r="AC35" s="96"/>
      <c r="AD35" s="96"/>
      <c r="AE35" s="96"/>
      <c r="AF35" s="96"/>
      <c r="AG35" s="96"/>
      <c r="AH35" s="96"/>
    </row>
    <row r="36" spans="2:34" ht="13.2" x14ac:dyDescent="0.2">
      <c r="H36" s="96"/>
      <c r="J36" s="96"/>
      <c r="K36" s="96"/>
      <c r="M36" s="96"/>
      <c r="Y36" s="96"/>
      <c r="Z36" s="96"/>
      <c r="AA36" s="96"/>
      <c r="AB36" s="96"/>
      <c r="AC36" s="96"/>
      <c r="AD36" s="96"/>
      <c r="AE36" s="96"/>
      <c r="AF36" s="96"/>
      <c r="AG36" s="96"/>
      <c r="AH36" s="96"/>
    </row>
    <row r="37" spans="2:34" ht="13.2" x14ac:dyDescent="0.2">
      <c r="AH37" s="96"/>
    </row>
    <row r="38" spans="2:34" ht="13.2" x14ac:dyDescent="0.2">
      <c r="AG38" s="96"/>
      <c r="AH38" s="96"/>
    </row>
    <row r="39" spans="2:34" ht="13.2" x14ac:dyDescent="0.2"/>
    <row r="40" spans="2:34" ht="13.2" x14ac:dyDescent="0.2">
      <c r="X40" s="96"/>
    </row>
    <row r="41" spans="2:34" ht="13.2" x14ac:dyDescent="0.2">
      <c r="R41" s="96"/>
    </row>
    <row r="42" spans="2:34" ht="13.2" x14ac:dyDescent="0.2">
      <c r="W42" s="96"/>
    </row>
    <row r="43" spans="2:34" ht="13.2" x14ac:dyDescent="0.2">
      <c r="Y43" s="96"/>
      <c r="Z43" s="96"/>
      <c r="AA43" s="96"/>
      <c r="AB43" s="96"/>
      <c r="AC43" s="96"/>
      <c r="AD43" s="96"/>
      <c r="AE43" s="96"/>
      <c r="AF43" s="96"/>
      <c r="AG43" s="96"/>
      <c r="AH43" s="96"/>
    </row>
    <row r="44" spans="2:34" ht="13.2" x14ac:dyDescent="0.2">
      <c r="AH44" s="96"/>
    </row>
    <row r="45" spans="2:34" ht="13.2" x14ac:dyDescent="0.2">
      <c r="X45" s="96"/>
    </row>
    <row r="46" spans="2:34" ht="13.2" x14ac:dyDescent="0.2"/>
    <row r="47" spans="2:34" ht="13.2" x14ac:dyDescent="0.2"/>
    <row r="48" spans="2:34" ht="13.2" x14ac:dyDescent="0.2">
      <c r="W48" s="96"/>
      <c r="Y48" s="96"/>
      <c r="Z48" s="96"/>
      <c r="AA48" s="96"/>
      <c r="AB48" s="96"/>
      <c r="AC48" s="96"/>
      <c r="AD48" s="96"/>
      <c r="AE48" s="96"/>
      <c r="AF48" s="96"/>
      <c r="AG48" s="96"/>
      <c r="AH48" s="96"/>
    </row>
    <row r="49" spans="28:34" ht="13.2" x14ac:dyDescent="0.2"/>
    <row r="50" spans="28:34" ht="13.2" x14ac:dyDescent="0.2">
      <c r="AE50" s="96"/>
      <c r="AF50" s="96"/>
      <c r="AG50" s="96"/>
      <c r="AH50" s="96"/>
    </row>
    <row r="51" spans="28:34" ht="13.2" x14ac:dyDescent="0.2">
      <c r="AC51" s="96"/>
      <c r="AD51" s="96"/>
      <c r="AE51" s="96"/>
      <c r="AF51" s="96"/>
      <c r="AG51" s="96"/>
      <c r="AH51" s="96"/>
    </row>
    <row r="52" spans="28:34" ht="13.2" x14ac:dyDescent="0.2"/>
    <row r="53" spans="28:34" ht="13.2" x14ac:dyDescent="0.2">
      <c r="AF53" s="96"/>
      <c r="AG53" s="96"/>
      <c r="AH53" s="96"/>
    </row>
    <row r="54" spans="28:34" ht="13.2" x14ac:dyDescent="0.2">
      <c r="AH54" s="96"/>
    </row>
    <row r="55" spans="28:34" ht="13.2" x14ac:dyDescent="0.2"/>
    <row r="56" spans="28:34" ht="13.2" x14ac:dyDescent="0.2">
      <c r="AB56" s="96"/>
      <c r="AC56" s="96"/>
      <c r="AD56" s="96"/>
      <c r="AE56" s="96"/>
      <c r="AF56" s="96"/>
      <c r="AG56" s="96"/>
      <c r="AH56" s="96"/>
    </row>
    <row r="57" spans="28:34" ht="13.2" x14ac:dyDescent="0.2">
      <c r="AH57" s="96"/>
    </row>
    <row r="58" spans="28:34" ht="13.2" x14ac:dyDescent="0.2">
      <c r="AH58" s="96"/>
    </row>
    <row r="59" spans="28:34" ht="13.2" x14ac:dyDescent="0.2"/>
    <row r="60" spans="28:34" ht="13.2" x14ac:dyDescent="0.2"/>
    <row r="61" spans="28:34" ht="13.2" x14ac:dyDescent="0.2"/>
    <row r="62" spans="28:34" ht="13.2" x14ac:dyDescent="0.2"/>
    <row r="63" spans="28:34" ht="13.2" x14ac:dyDescent="0.2">
      <c r="AH63" s="96"/>
    </row>
    <row r="64" spans="28:34" ht="13.2" x14ac:dyDescent="0.2">
      <c r="AG64" s="96"/>
      <c r="AH64" s="96"/>
    </row>
    <row r="65" spans="28:34" ht="13.2" x14ac:dyDescent="0.2"/>
    <row r="66" spans="28:34" ht="13.2" x14ac:dyDescent="0.2"/>
    <row r="67" spans="28:34" ht="13.2" x14ac:dyDescent="0.2"/>
    <row r="68" spans="28:34" ht="13.2" x14ac:dyDescent="0.2">
      <c r="AB68" s="96"/>
      <c r="AC68" s="96"/>
      <c r="AD68" s="96"/>
      <c r="AE68" s="96"/>
      <c r="AF68" s="96"/>
      <c r="AG68" s="96"/>
      <c r="AH68" s="96"/>
    </row>
    <row r="69" spans="28:34" ht="13.2" x14ac:dyDescent="0.2">
      <c r="AF69" s="96"/>
      <c r="AG69" s="96"/>
      <c r="AH69" s="96"/>
    </row>
    <row r="70" spans="28:34" ht="13.2" x14ac:dyDescent="0.2"/>
    <row r="71" spans="28:34" ht="13.2" x14ac:dyDescent="0.2"/>
    <row r="72" spans="28:34" ht="13.2" x14ac:dyDescent="0.2"/>
    <row r="73" spans="28:34" ht="13.2" x14ac:dyDescent="0.2"/>
    <row r="74" spans="28:34" ht="13.2" x14ac:dyDescent="0.2"/>
    <row r="75" spans="28:34" ht="13.2" x14ac:dyDescent="0.2">
      <c r="AH75" s="96"/>
    </row>
    <row r="76" spans="28:34" ht="13.2" x14ac:dyDescent="0.2">
      <c r="AF76" s="96"/>
      <c r="AG76" s="96"/>
      <c r="AH76" s="96"/>
    </row>
    <row r="77" spans="28:34" ht="13.2" x14ac:dyDescent="0.2">
      <c r="AG77" s="96"/>
      <c r="AH77" s="96"/>
    </row>
    <row r="78" spans="28:34" ht="13.2" x14ac:dyDescent="0.2"/>
    <row r="79" spans="28:34" ht="13.2" x14ac:dyDescent="0.2"/>
    <row r="80" spans="28:34" ht="13.2" x14ac:dyDescent="0.2"/>
    <row r="81" spans="25:34" ht="13.2" x14ac:dyDescent="0.2"/>
    <row r="82" spans="25:34" ht="13.2" x14ac:dyDescent="0.2">
      <c r="Y82" s="96"/>
    </row>
    <row r="83" spans="25:34" ht="13.2" x14ac:dyDescent="0.2">
      <c r="Y83" s="96"/>
      <c r="Z83" s="96"/>
      <c r="AA83" s="96"/>
      <c r="AB83" s="96"/>
      <c r="AC83" s="96"/>
      <c r="AD83" s="96"/>
      <c r="AE83" s="96"/>
      <c r="AF83" s="96"/>
      <c r="AG83" s="96"/>
      <c r="AH83" s="96"/>
    </row>
    <row r="84" spans="25:34" ht="13.2" x14ac:dyDescent="0.2"/>
    <row r="85" spans="25:34" ht="13.2" x14ac:dyDescent="0.2"/>
    <row r="86" spans="25:34" ht="13.2" x14ac:dyDescent="0.2"/>
    <row r="87" spans="25:34" ht="13.2" x14ac:dyDescent="0.2"/>
    <row r="88" spans="25:34" ht="13.2" x14ac:dyDescent="0.2">
      <c r="AH88" s="9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6"/>
      <c r="AG94" s="96"/>
      <c r="AH94" s="96"/>
    </row>
    <row r="95" spans="25:34" ht="13.5" customHeight="1" x14ac:dyDescent="0.2">
      <c r="AH95" s="9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6"/>
    </row>
    <row r="102" spans="33:34" ht="13.5" customHeight="1" x14ac:dyDescent="0.2"/>
    <row r="103" spans="33:34" ht="13.5" customHeight="1" x14ac:dyDescent="0.2"/>
    <row r="104" spans="33:34" ht="13.5" customHeight="1" x14ac:dyDescent="0.2">
      <c r="AG104" s="96"/>
      <c r="AH104" s="9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6"/>
    </row>
    <row r="117" spans="34:122" ht="13.5" customHeight="1" x14ac:dyDescent="0.2"/>
    <row r="118" spans="34:122" ht="13.5" customHeight="1" x14ac:dyDescent="0.2"/>
    <row r="119" spans="34:122" ht="13.5" customHeight="1" x14ac:dyDescent="0.2"/>
    <row r="120" spans="34:122" ht="13.5" customHeight="1" x14ac:dyDescent="0.2">
      <c r="AH120" s="96"/>
    </row>
    <row r="121" spans="34:122" ht="13.5" customHeight="1" x14ac:dyDescent="0.2">
      <c r="AH121" s="96"/>
    </row>
    <row r="122" spans="34:122" ht="13.5" customHeight="1" x14ac:dyDescent="0.2"/>
    <row r="123" spans="34:122" ht="13.5" customHeight="1" x14ac:dyDescent="0.2"/>
    <row r="124" spans="34:122" ht="13.5" customHeight="1" x14ac:dyDescent="0.2"/>
    <row r="125" spans="34:122" ht="13.5" customHeight="1" x14ac:dyDescent="0.2">
      <c r="DR125" s="96" t="s">
        <v>98</v>
      </c>
    </row>
  </sheetData>
  <sheetProtection algorithmName="SHA-512" hashValue="CfykSRpAlEKM+RwfBEcue3Vyxp/vMQFOrEpxsoTxOylKLRKFVQohVX9ISXoljd4pMEYlytpy+biEAJwM1NFmSg==" saltValue="9NlNCYJ8kcc+sdwU/DV6uw==" spinCount="100000" sheet="1" objects="1" scenarios="1"/>
  <phoneticPr fontId="45"/>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34219-8EDF-4EA9-9965-8643E669C7E0}">
  <sheetPr>
    <pageSetUpPr fitToPage="1"/>
  </sheetPr>
  <dimension ref="A1:DR125"/>
  <sheetViews>
    <sheetView showGridLines="0" topLeftCell="A88" zoomScale="70" zoomScaleNormal="70" zoomScaleSheetLayoutView="55" workbookViewId="0">
      <selection sqref="A1:XFD1048576"/>
    </sheetView>
  </sheetViews>
  <sheetFormatPr defaultColWidth="0" defaultRowHeight="13.5" customHeight="1" zeroHeight="1" x14ac:dyDescent="0.2"/>
  <cols>
    <col min="1" max="34" width="2.44140625" style="95" customWidth="1"/>
    <col min="35" max="122" width="2.44140625" style="96" customWidth="1"/>
    <col min="123" max="123" width="2.44140625" style="96" hidden="1" customWidth="1"/>
    <col min="124" max="16384" width="2.44140625" style="96" hidden="1"/>
  </cols>
  <sheetData>
    <row r="1" spans="2:34"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ht="13.2" x14ac:dyDescent="0.2">
      <c r="S2" s="96"/>
      <c r="AH2" s="96"/>
    </row>
    <row r="3" spans="2:34" ht="13.2"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ht="13.2" x14ac:dyDescent="0.2"/>
    <row r="5" spans="2:34" ht="13.2" x14ac:dyDescent="0.2"/>
    <row r="6" spans="2:34" ht="13.2" x14ac:dyDescent="0.2"/>
    <row r="7" spans="2:34" ht="13.2" x14ac:dyDescent="0.2"/>
    <row r="8" spans="2:34" ht="13.2" x14ac:dyDescent="0.2"/>
    <row r="9" spans="2:34" ht="13.2" x14ac:dyDescent="0.2">
      <c r="AH9" s="9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96"/>
    </row>
    <row r="18" spans="12:34" ht="13.2" x14ac:dyDescent="0.2"/>
    <row r="19" spans="12:34" ht="13.2" x14ac:dyDescent="0.2"/>
    <row r="20" spans="12:34" ht="13.2" x14ac:dyDescent="0.2">
      <c r="AH20" s="96"/>
    </row>
    <row r="21" spans="12:34" ht="13.2" x14ac:dyDescent="0.2">
      <c r="AH21" s="96"/>
    </row>
    <row r="22" spans="12:34" ht="13.2" x14ac:dyDescent="0.2"/>
    <row r="23" spans="12:34" ht="13.2" x14ac:dyDescent="0.2"/>
    <row r="24" spans="12:34" ht="13.2" x14ac:dyDescent="0.2">
      <c r="Q24" s="96"/>
    </row>
    <row r="25" spans="12:34" ht="13.2" x14ac:dyDescent="0.2"/>
    <row r="26" spans="12:34" ht="13.2" x14ac:dyDescent="0.2"/>
    <row r="27" spans="12:34" ht="13.2" x14ac:dyDescent="0.2"/>
    <row r="28" spans="12:34" ht="13.2" x14ac:dyDescent="0.2">
      <c r="O28" s="96"/>
      <c r="T28" s="96"/>
      <c r="AH28" s="96"/>
    </row>
    <row r="29" spans="12:34" ht="13.2" x14ac:dyDescent="0.2"/>
    <row r="30" spans="12:34" ht="13.2" x14ac:dyDescent="0.2"/>
    <row r="31" spans="12:34" ht="13.2" x14ac:dyDescent="0.2">
      <c r="Q31" s="96"/>
    </row>
    <row r="32" spans="12:34" ht="13.2" x14ac:dyDescent="0.2">
      <c r="L32" s="96"/>
    </row>
    <row r="33" spans="2:34" ht="13.2" x14ac:dyDescent="0.2">
      <c r="C33" s="96"/>
      <c r="E33" s="96"/>
      <c r="G33" s="96"/>
      <c r="I33" s="96"/>
      <c r="X33" s="96"/>
    </row>
    <row r="34" spans="2:34" ht="13.2" x14ac:dyDescent="0.2">
      <c r="B34" s="96"/>
      <c r="P34" s="96"/>
      <c r="R34" s="96"/>
      <c r="T34" s="96"/>
    </row>
    <row r="35" spans="2:34" ht="13.2" x14ac:dyDescent="0.2">
      <c r="D35" s="96"/>
      <c r="W35" s="96"/>
      <c r="AC35" s="96"/>
      <c r="AD35" s="96"/>
      <c r="AE35" s="96"/>
      <c r="AF35" s="96"/>
      <c r="AG35" s="96"/>
      <c r="AH35" s="96"/>
    </row>
    <row r="36" spans="2:34" ht="13.2" x14ac:dyDescent="0.2">
      <c r="H36" s="96"/>
      <c r="J36" s="96"/>
      <c r="K36" s="96"/>
      <c r="M36" s="96"/>
      <c r="Y36" s="96"/>
      <c r="Z36" s="96"/>
      <c r="AA36" s="96"/>
      <c r="AB36" s="96"/>
      <c r="AC36" s="96"/>
      <c r="AD36" s="96"/>
      <c r="AE36" s="96"/>
      <c r="AF36" s="96"/>
      <c r="AG36" s="96"/>
      <c r="AH36" s="96"/>
    </row>
    <row r="37" spans="2:34" ht="13.2" x14ac:dyDescent="0.2">
      <c r="AH37" s="96"/>
    </row>
    <row r="38" spans="2:34" ht="13.2" x14ac:dyDescent="0.2">
      <c r="AG38" s="96"/>
      <c r="AH38" s="96"/>
    </row>
    <row r="39" spans="2:34" ht="13.2" x14ac:dyDescent="0.2"/>
    <row r="40" spans="2:34" ht="13.2" x14ac:dyDescent="0.2">
      <c r="X40" s="96"/>
    </row>
    <row r="41" spans="2:34" ht="13.2" x14ac:dyDescent="0.2">
      <c r="R41" s="96"/>
    </row>
    <row r="42" spans="2:34" ht="13.2" x14ac:dyDescent="0.2">
      <c r="W42" s="96"/>
    </row>
    <row r="43" spans="2:34" ht="13.2" x14ac:dyDescent="0.2">
      <c r="Y43" s="96"/>
      <c r="Z43" s="96"/>
      <c r="AA43" s="96"/>
      <c r="AB43" s="96"/>
      <c r="AC43" s="96"/>
      <c r="AD43" s="96"/>
      <c r="AE43" s="96"/>
      <c r="AF43" s="96"/>
      <c r="AG43" s="96"/>
      <c r="AH43" s="96"/>
    </row>
    <row r="44" spans="2:34" ht="13.2" x14ac:dyDescent="0.2">
      <c r="AH44" s="96"/>
    </row>
    <row r="45" spans="2:34" ht="13.2" x14ac:dyDescent="0.2">
      <c r="X45" s="96"/>
    </row>
    <row r="46" spans="2:34" ht="13.2" x14ac:dyDescent="0.2"/>
    <row r="47" spans="2:34" ht="13.2" x14ac:dyDescent="0.2"/>
    <row r="48" spans="2:34" ht="13.2" x14ac:dyDescent="0.2">
      <c r="W48" s="96"/>
      <c r="Y48" s="96"/>
      <c r="Z48" s="96"/>
      <c r="AA48" s="96"/>
      <c r="AB48" s="96"/>
      <c r="AC48" s="96"/>
      <c r="AD48" s="96"/>
      <c r="AE48" s="96"/>
      <c r="AF48" s="96"/>
      <c r="AG48" s="96"/>
      <c r="AH48" s="96"/>
    </row>
    <row r="49" spans="28:34" ht="13.2" x14ac:dyDescent="0.2"/>
    <row r="50" spans="28:34" ht="13.2" x14ac:dyDescent="0.2">
      <c r="AE50" s="96"/>
      <c r="AF50" s="96"/>
      <c r="AG50" s="96"/>
      <c r="AH50" s="96"/>
    </row>
    <row r="51" spans="28:34" ht="13.2" x14ac:dyDescent="0.2">
      <c r="AC51" s="96"/>
      <c r="AD51" s="96"/>
      <c r="AE51" s="96"/>
      <c r="AF51" s="96"/>
      <c r="AG51" s="96"/>
      <c r="AH51" s="96"/>
    </row>
    <row r="52" spans="28:34" ht="13.2" x14ac:dyDescent="0.2"/>
    <row r="53" spans="28:34" ht="13.2" x14ac:dyDescent="0.2">
      <c r="AF53" s="96"/>
      <c r="AG53" s="96"/>
      <c r="AH53" s="96"/>
    </row>
    <row r="54" spans="28:34" ht="13.2" x14ac:dyDescent="0.2">
      <c r="AH54" s="96"/>
    </row>
    <row r="55" spans="28:34" ht="13.2" x14ac:dyDescent="0.2"/>
    <row r="56" spans="28:34" ht="13.2" x14ac:dyDescent="0.2">
      <c r="AB56" s="96"/>
      <c r="AC56" s="96"/>
      <c r="AD56" s="96"/>
      <c r="AE56" s="96"/>
      <c r="AF56" s="96"/>
      <c r="AG56" s="96"/>
      <c r="AH56" s="96"/>
    </row>
    <row r="57" spans="28:34" ht="13.2" x14ac:dyDescent="0.2">
      <c r="AH57" s="96"/>
    </row>
    <row r="58" spans="28:34" ht="13.2" x14ac:dyDescent="0.2">
      <c r="AH58" s="96"/>
    </row>
    <row r="59" spans="28:34" ht="13.2" x14ac:dyDescent="0.2">
      <c r="AG59" s="96"/>
      <c r="AH59" s="96"/>
    </row>
    <row r="60" spans="28:34" ht="13.2" x14ac:dyDescent="0.2"/>
    <row r="61" spans="28:34" ht="13.2" x14ac:dyDescent="0.2"/>
    <row r="62" spans="28:34" ht="13.2" x14ac:dyDescent="0.2"/>
    <row r="63" spans="28:34" ht="13.2" x14ac:dyDescent="0.2">
      <c r="AH63" s="96"/>
    </row>
    <row r="64" spans="28:34" ht="13.2" x14ac:dyDescent="0.2">
      <c r="AG64" s="96"/>
      <c r="AH64" s="96"/>
    </row>
    <row r="65" spans="28:34" ht="13.2" x14ac:dyDescent="0.2"/>
    <row r="66" spans="28:34" ht="13.2" x14ac:dyDescent="0.2"/>
    <row r="67" spans="28:34" ht="13.2" x14ac:dyDescent="0.2"/>
    <row r="68" spans="28:34" ht="13.2" x14ac:dyDescent="0.2">
      <c r="AB68" s="96"/>
      <c r="AC68" s="96"/>
      <c r="AD68" s="96"/>
      <c r="AE68" s="96"/>
      <c r="AF68" s="96"/>
      <c r="AG68" s="96"/>
      <c r="AH68" s="96"/>
    </row>
    <row r="69" spans="28:34" ht="13.2" x14ac:dyDescent="0.2">
      <c r="AF69" s="96"/>
      <c r="AG69" s="96"/>
      <c r="AH69" s="96"/>
    </row>
    <row r="70" spans="28:34" ht="13.2" x14ac:dyDescent="0.2"/>
    <row r="71" spans="28:34" ht="13.2" x14ac:dyDescent="0.2"/>
    <row r="72" spans="28:34" ht="13.2" x14ac:dyDescent="0.2"/>
    <row r="73" spans="28:34" ht="13.2" x14ac:dyDescent="0.2"/>
    <row r="74" spans="28:34" ht="13.2" x14ac:dyDescent="0.2"/>
    <row r="75" spans="28:34" ht="13.2" x14ac:dyDescent="0.2">
      <c r="AH75" s="96"/>
    </row>
    <row r="76" spans="28:34" ht="13.2" x14ac:dyDescent="0.2">
      <c r="AF76" s="96"/>
      <c r="AG76" s="96"/>
      <c r="AH76" s="96"/>
    </row>
    <row r="77" spans="28:34" ht="13.2" x14ac:dyDescent="0.2">
      <c r="AG77" s="96"/>
      <c r="AH77" s="96"/>
    </row>
    <row r="78" spans="28:34" ht="13.2" x14ac:dyDescent="0.2"/>
    <row r="79" spans="28:34" ht="13.2" x14ac:dyDescent="0.2"/>
    <row r="80" spans="28:34" ht="13.2" x14ac:dyDescent="0.2"/>
    <row r="81" spans="25:34" ht="13.2" x14ac:dyDescent="0.2"/>
    <row r="82" spans="25:34" ht="13.2" x14ac:dyDescent="0.2">
      <c r="Y82" s="96"/>
    </row>
    <row r="83" spans="25:34" ht="13.2" x14ac:dyDescent="0.2">
      <c r="Y83" s="96"/>
      <c r="Z83" s="96"/>
      <c r="AA83" s="96"/>
      <c r="AB83" s="96"/>
      <c r="AC83" s="96"/>
      <c r="AD83" s="96"/>
      <c r="AE83" s="96"/>
      <c r="AF83" s="96"/>
      <c r="AG83" s="96"/>
      <c r="AH83" s="96"/>
    </row>
    <row r="84" spans="25:34" ht="13.2" x14ac:dyDescent="0.2"/>
    <row r="85" spans="25:34" ht="13.2" x14ac:dyDescent="0.2"/>
    <row r="86" spans="25:34" ht="13.2" x14ac:dyDescent="0.2"/>
    <row r="87" spans="25:34" ht="13.2" x14ac:dyDescent="0.2"/>
    <row r="88" spans="25:34" ht="13.2" x14ac:dyDescent="0.2">
      <c r="AH88" s="9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6"/>
      <c r="AG94" s="96"/>
      <c r="AH94" s="96"/>
    </row>
    <row r="95" spans="25:34" ht="13.5" customHeight="1" x14ac:dyDescent="0.2">
      <c r="AH95" s="9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6"/>
    </row>
    <row r="102" spans="33:34" ht="13.5" customHeight="1" x14ac:dyDescent="0.2"/>
    <row r="103" spans="33:34" ht="13.5" customHeight="1" x14ac:dyDescent="0.2"/>
    <row r="104" spans="33:34" ht="13.5" customHeight="1" x14ac:dyDescent="0.2">
      <c r="AG104" s="96"/>
      <c r="AH104" s="9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6"/>
    </row>
    <row r="117" spans="34:122" ht="13.5" customHeight="1" x14ac:dyDescent="0.2"/>
    <row r="118" spans="34:122" ht="13.5" customHeight="1" x14ac:dyDescent="0.2"/>
    <row r="119" spans="34:122" ht="13.5" customHeight="1" x14ac:dyDescent="0.2"/>
    <row r="120" spans="34:122" ht="13.5" customHeight="1" x14ac:dyDescent="0.2">
      <c r="AH120" s="96"/>
    </row>
    <row r="121" spans="34:122" ht="13.5" customHeight="1" x14ac:dyDescent="0.2">
      <c r="AH121" s="96"/>
    </row>
    <row r="122" spans="34:122" ht="13.5" customHeight="1" x14ac:dyDescent="0.2"/>
    <row r="123" spans="34:122" ht="13.5" customHeight="1" x14ac:dyDescent="0.2"/>
    <row r="124" spans="34:122" ht="13.5" customHeight="1" x14ac:dyDescent="0.2"/>
    <row r="125" spans="34:122" ht="13.5" customHeight="1" x14ac:dyDescent="0.2">
      <c r="DR125" s="96" t="s">
        <v>98</v>
      </c>
    </row>
  </sheetData>
  <sheetProtection algorithmName="SHA-512" hashValue="w2q+ZSNPxAqWA0qIWKjukBTGXTnw6TA/v8s4dkswViHil3j1J9FtQU+ByEUh080ACNVhfucGbfb8GUr2Nq7EZg==" saltValue="2Ue37T6u+HUW/ZH0w5a/EQ==" spinCount="100000" sheet="1" objects="1" scenarios="1"/>
  <phoneticPr fontId="45"/>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77CD0-F0B1-403C-8FAA-D76BE4222A01}">
  <dimension ref="A1"/>
  <sheetViews>
    <sheetView workbookViewId="0"/>
  </sheetViews>
  <sheetFormatPr defaultRowHeight="13.2" x14ac:dyDescent="0.2"/>
  <sheetData/>
  <phoneticPr fontId="45"/>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299" customWidth="1"/>
    <col min="2" max="8" width="13.33203125" style="299" customWidth="1"/>
    <col min="9" max="16384" width="11.109375" style="299"/>
  </cols>
  <sheetData>
    <row r="1" spans="1:8" x14ac:dyDescent="0.2">
      <c r="A1" s="115"/>
      <c r="B1" s="121"/>
      <c r="C1" s="125"/>
      <c r="D1" s="131"/>
      <c r="E1" s="141"/>
      <c r="F1" s="141"/>
      <c r="G1" s="141"/>
      <c r="H1" s="175"/>
    </row>
    <row r="2" spans="1:8" x14ac:dyDescent="0.2">
      <c r="A2" s="116"/>
      <c r="B2" s="122"/>
      <c r="C2" s="306"/>
      <c r="D2" s="132" t="s">
        <v>79</v>
      </c>
      <c r="E2" s="142"/>
      <c r="F2" s="314" t="s">
        <v>527</v>
      </c>
      <c r="G2" s="166"/>
      <c r="H2" s="176"/>
    </row>
    <row r="3" spans="1:8" x14ac:dyDescent="0.2">
      <c r="A3" s="132" t="s">
        <v>133</v>
      </c>
      <c r="B3" s="124"/>
      <c r="C3" s="307"/>
      <c r="D3" s="310">
        <v>32019</v>
      </c>
      <c r="E3" s="312"/>
      <c r="F3" s="315">
        <v>65876</v>
      </c>
      <c r="G3" s="317"/>
      <c r="H3" s="320"/>
    </row>
    <row r="4" spans="1:8" x14ac:dyDescent="0.2">
      <c r="A4" s="117"/>
      <c r="B4" s="123"/>
      <c r="C4" s="308"/>
      <c r="D4" s="311">
        <v>17369</v>
      </c>
      <c r="E4" s="313"/>
      <c r="F4" s="316">
        <v>36484</v>
      </c>
      <c r="G4" s="318"/>
      <c r="H4" s="321"/>
    </row>
    <row r="5" spans="1:8" x14ac:dyDescent="0.2">
      <c r="A5" s="132" t="s">
        <v>233</v>
      </c>
      <c r="B5" s="124"/>
      <c r="C5" s="307"/>
      <c r="D5" s="310">
        <v>39690</v>
      </c>
      <c r="E5" s="312"/>
      <c r="F5" s="315">
        <v>68468</v>
      </c>
      <c r="G5" s="317"/>
      <c r="H5" s="320"/>
    </row>
    <row r="6" spans="1:8" x14ac:dyDescent="0.2">
      <c r="A6" s="117"/>
      <c r="B6" s="123"/>
      <c r="C6" s="308"/>
      <c r="D6" s="311">
        <v>22839</v>
      </c>
      <c r="E6" s="313"/>
      <c r="F6" s="316">
        <v>34140</v>
      </c>
      <c r="G6" s="318"/>
      <c r="H6" s="321"/>
    </row>
    <row r="7" spans="1:8" x14ac:dyDescent="0.2">
      <c r="A7" s="132" t="s">
        <v>505</v>
      </c>
      <c r="B7" s="124"/>
      <c r="C7" s="307"/>
      <c r="D7" s="310">
        <v>31007</v>
      </c>
      <c r="E7" s="312"/>
      <c r="F7" s="315">
        <v>69729</v>
      </c>
      <c r="G7" s="317"/>
      <c r="H7" s="320"/>
    </row>
    <row r="8" spans="1:8" x14ac:dyDescent="0.2">
      <c r="A8" s="117"/>
      <c r="B8" s="123"/>
      <c r="C8" s="308"/>
      <c r="D8" s="311">
        <v>20240</v>
      </c>
      <c r="E8" s="313"/>
      <c r="F8" s="316">
        <v>38908</v>
      </c>
      <c r="G8" s="318"/>
      <c r="H8" s="321"/>
    </row>
    <row r="9" spans="1:8" x14ac:dyDescent="0.2">
      <c r="A9" s="132" t="s">
        <v>525</v>
      </c>
      <c r="B9" s="124"/>
      <c r="C9" s="307"/>
      <c r="D9" s="310">
        <v>47875</v>
      </c>
      <c r="E9" s="312"/>
      <c r="F9" s="315">
        <v>74581</v>
      </c>
      <c r="G9" s="317"/>
      <c r="H9" s="320"/>
    </row>
    <row r="10" spans="1:8" x14ac:dyDescent="0.2">
      <c r="A10" s="117"/>
      <c r="B10" s="123"/>
      <c r="C10" s="308"/>
      <c r="D10" s="311">
        <v>37314</v>
      </c>
      <c r="E10" s="313"/>
      <c r="F10" s="316">
        <v>41563</v>
      </c>
      <c r="G10" s="318"/>
      <c r="H10" s="321"/>
    </row>
    <row r="11" spans="1:8" x14ac:dyDescent="0.2">
      <c r="A11" s="132" t="s">
        <v>479</v>
      </c>
      <c r="B11" s="124"/>
      <c r="C11" s="307"/>
      <c r="D11" s="310">
        <v>43879</v>
      </c>
      <c r="E11" s="312"/>
      <c r="F11" s="315">
        <v>76347</v>
      </c>
      <c r="G11" s="317"/>
      <c r="H11" s="320"/>
    </row>
    <row r="12" spans="1:8" x14ac:dyDescent="0.2">
      <c r="A12" s="117"/>
      <c r="B12" s="123"/>
      <c r="C12" s="309"/>
      <c r="D12" s="311">
        <v>36280</v>
      </c>
      <c r="E12" s="313"/>
      <c r="F12" s="316">
        <v>41762</v>
      </c>
      <c r="G12" s="318"/>
      <c r="H12" s="321"/>
    </row>
    <row r="13" spans="1:8" x14ac:dyDescent="0.2">
      <c r="A13" s="132"/>
      <c r="B13" s="124"/>
      <c r="C13" s="307"/>
      <c r="D13" s="310">
        <v>38894</v>
      </c>
      <c r="E13" s="312"/>
      <c r="F13" s="315">
        <v>71000</v>
      </c>
      <c r="G13" s="319"/>
      <c r="H13" s="320"/>
    </row>
    <row r="14" spans="1:8" x14ac:dyDescent="0.2">
      <c r="A14" s="117"/>
      <c r="B14" s="123"/>
      <c r="C14" s="308"/>
      <c r="D14" s="311">
        <v>26808</v>
      </c>
      <c r="E14" s="313"/>
      <c r="F14" s="316">
        <v>38571</v>
      </c>
      <c r="G14" s="318"/>
      <c r="H14" s="321"/>
    </row>
    <row r="17" spans="1:11" x14ac:dyDescent="0.2">
      <c r="A17" s="299" t="s">
        <v>22</v>
      </c>
    </row>
    <row r="18" spans="1:11" x14ac:dyDescent="0.2">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2">
      <c r="A19" s="300" t="s">
        <v>87</v>
      </c>
      <c r="B19" s="300">
        <f>ROUND(VALUE(SUBSTITUTE(実質収支比率等に係る経年分析!F$48,"▲","-")),2)</f>
        <v>10.039999999999999</v>
      </c>
      <c r="C19" s="300">
        <f>ROUND(VALUE(SUBSTITUTE(実質収支比率等に係る経年分析!G$48,"▲","-")),2)</f>
        <v>10.18</v>
      </c>
      <c r="D19" s="300">
        <f>ROUND(VALUE(SUBSTITUTE(実質収支比率等に係る経年分析!H$48,"▲","-")),2)</f>
        <v>12.38</v>
      </c>
      <c r="E19" s="300">
        <f>ROUND(VALUE(SUBSTITUTE(実質収支比率等に係る経年分析!I$48,"▲","-")),2)</f>
        <v>11.91</v>
      </c>
      <c r="F19" s="300">
        <f>ROUND(VALUE(SUBSTITUTE(実質収支比率等に係る経年分析!J$48,"▲","-")),2)</f>
        <v>11.47</v>
      </c>
    </row>
    <row r="20" spans="1:11" x14ac:dyDescent="0.2">
      <c r="A20" s="300" t="s">
        <v>34</v>
      </c>
      <c r="B20" s="300">
        <f>ROUND(VALUE(SUBSTITUTE(実質収支比率等に係る経年分析!F$47,"▲","-")),2)</f>
        <v>58.1</v>
      </c>
      <c r="C20" s="300">
        <f>ROUND(VALUE(SUBSTITUTE(実質収支比率等に係る経年分析!G$47,"▲","-")),2)</f>
        <v>71.25</v>
      </c>
      <c r="D20" s="300">
        <f>ROUND(VALUE(SUBSTITUTE(実質収支比率等に係る経年分析!H$47,"▲","-")),2)</f>
        <v>68.69</v>
      </c>
      <c r="E20" s="300">
        <f>ROUND(VALUE(SUBSTITUTE(実質収支比率等に係る経年分析!I$47,"▲","-")),2)</f>
        <v>66.27</v>
      </c>
      <c r="F20" s="300">
        <f>ROUND(VALUE(SUBSTITUTE(実質収支比率等に係る経年分析!J$47,"▲","-")),2)</f>
        <v>62.82</v>
      </c>
    </row>
    <row r="21" spans="1:11" x14ac:dyDescent="0.2">
      <c r="A21" s="300" t="s">
        <v>112</v>
      </c>
      <c r="B21" s="300">
        <f>IF(ISNUMBER(VALUE(SUBSTITUTE(実質収支比率等に係る経年分析!F$49,"▲","-"))),ROUND(VALUE(SUBSTITUTE(実質収支比率等に係る経年分析!F$49,"▲","-")),2),NA())</f>
        <v>-2.2000000000000002</v>
      </c>
      <c r="C21" s="300">
        <f>IF(ISNUMBER(VALUE(SUBSTITUTE(実質収支比率等に係る経年分析!G$49,"▲","-"))),ROUND(VALUE(SUBSTITUTE(実質収支比率等に係る経年分析!G$49,"▲","-")),2),NA())</f>
        <v>5.4</v>
      </c>
      <c r="D21" s="300">
        <f>IF(ISNUMBER(VALUE(SUBSTITUTE(実質収支比率等に係る経年分析!H$49,"▲","-"))),ROUND(VALUE(SUBSTITUTE(実質収支比率等に係る経年分析!H$49,"▲","-")),2),NA())</f>
        <v>-5.24</v>
      </c>
      <c r="E21" s="300">
        <f>IF(ISNUMBER(VALUE(SUBSTITUTE(実質収支比率等に係る経年分析!I$49,"▲","-"))),ROUND(VALUE(SUBSTITUTE(実質収支比率等に係る経年分析!I$49,"▲","-")),2),NA())</f>
        <v>-10.26</v>
      </c>
      <c r="F21" s="300">
        <f>IF(ISNUMBER(VALUE(SUBSTITUTE(実質収支比率等に係る経年分析!J$49,"▲","-"))),ROUND(VALUE(SUBSTITUTE(実質収支比率等に係る経年分析!J$49,"▲","-")),2),NA())</f>
        <v>-7.41</v>
      </c>
    </row>
    <row r="24" spans="1:11" x14ac:dyDescent="0.2">
      <c r="A24" s="299" t="s">
        <v>99</v>
      </c>
    </row>
    <row r="25" spans="1:11" x14ac:dyDescent="0.2">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2">
      <c r="A26" s="301"/>
      <c r="B26" s="301" t="s">
        <v>113</v>
      </c>
      <c r="C26" s="301" t="s">
        <v>66</v>
      </c>
      <c r="D26" s="301" t="s">
        <v>113</v>
      </c>
      <c r="E26" s="301" t="s">
        <v>66</v>
      </c>
      <c r="F26" s="301" t="s">
        <v>113</v>
      </c>
      <c r="G26" s="301" t="s">
        <v>66</v>
      </c>
      <c r="H26" s="301" t="s">
        <v>113</v>
      </c>
      <c r="I26" s="301" t="s">
        <v>66</v>
      </c>
      <c r="J26" s="301" t="s">
        <v>113</v>
      </c>
      <c r="K26" s="301" t="s">
        <v>66</v>
      </c>
    </row>
    <row r="27" spans="1:11" x14ac:dyDescent="0.2">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0.41</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0.37</v>
      </c>
      <c r="F27" s="301" t="e">
        <f>IF(ROUND(VALUE(SUBSTITUTE(連結実質赤字比率に係る赤字・黒字の構成分析!H$43,"▲","-")),2)&lt;0,ABS(ROUND(VALUE(SUBSTITUTE(連結実質赤字比率に係る赤字・黒字の構成分析!H$43,"▲","-")),2)),NA())</f>
        <v>#N/A</v>
      </c>
      <c r="G27" s="301">
        <f>IF(ROUND(VALUE(SUBSTITUTE(連結実質赤字比率に係る赤字・黒字の構成分析!H$43,"▲","-")),2)&gt;=0,ABS(ROUND(VALUE(SUBSTITUTE(連結実質赤字比率に係る赤字・黒字の構成分析!H$43,"▲","-")),2)),NA())</f>
        <v>0.25</v>
      </c>
      <c r="H27" s="301" t="e">
        <f>IF(ROUND(VALUE(SUBSTITUTE(連結実質赤字比率に係る赤字・黒字の構成分析!I$43,"▲","-")),2)&lt;0,ABS(ROUND(VALUE(SUBSTITUTE(連結実質赤字比率に係る赤字・黒字の構成分析!I$43,"▲","-")),2)),NA())</f>
        <v>#N/A</v>
      </c>
      <c r="I27" s="301">
        <f>IF(ROUND(VALUE(SUBSTITUTE(連結実質赤字比率に係る赤字・黒字の構成分析!I$43,"▲","-")),2)&gt;=0,ABS(ROUND(VALUE(SUBSTITUTE(連結実質赤字比率に係る赤字・黒字の構成分析!I$43,"▲","-")),2)),NA())</f>
        <v>1.87</v>
      </c>
      <c r="J27" s="301" t="e">
        <f>IF(ROUND(VALUE(SUBSTITUTE(連結実質赤字比率に係る赤字・黒字の構成分析!J$43,"▲","-")),2)&lt;0,ABS(ROUND(VALUE(SUBSTITUTE(連結実質赤字比率に係る赤字・黒字の構成分析!J$43,"▲","-")),2)),NA())</f>
        <v>#N/A</v>
      </c>
      <c r="K27" s="301">
        <f>IF(ROUND(VALUE(SUBSTITUTE(連結実質赤字比率に係る赤字・黒字の構成分析!J$43,"▲","-")),2)&gt;=0,ABS(ROUND(VALUE(SUBSTITUTE(連結実質赤字比率に係る赤字・黒字の構成分析!J$43,"▲","-")),2)),NA())</f>
        <v>0</v>
      </c>
    </row>
    <row r="28" spans="1:11" x14ac:dyDescent="0.2">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2">
      <c r="A29" s="301" t="str">
        <f>IF(連結実質赤字比率に係る赤字・黒字の構成分析!C$41="",NA(),連結実質赤字比率に係る赤字・黒字の構成分析!C$41)</f>
        <v>浅口市後期高齢者医療特別会計</v>
      </c>
      <c r="B29" s="301" t="e">
        <f>IF(ROUND(VALUE(SUBSTITUTE(連結実質赤字比率に係る赤字・黒字の構成分析!F$41,"▲","-")),2)&lt;0,ABS(ROUND(VALUE(SUBSTITUTE(連結実質赤字比率に係る赤字・黒字の構成分析!F$41,"▲","-")),2)),NA())</f>
        <v>#N/A</v>
      </c>
      <c r="C29" s="301">
        <f>IF(ROUND(VALUE(SUBSTITUTE(連結実質赤字比率に係る赤字・黒字の構成分析!F$41,"▲","-")),2)&gt;=0,ABS(ROUND(VALUE(SUBSTITUTE(連結実質赤字比率に係る赤字・黒字の構成分析!F$41,"▲","-")),2)),NA())</f>
        <v>0</v>
      </c>
      <c r="D29" s="301" t="e">
        <f>IF(ROUND(VALUE(SUBSTITUTE(連結実質赤字比率に係る赤字・黒字の構成分析!G$41,"▲","-")),2)&lt;0,ABS(ROUND(VALUE(SUBSTITUTE(連結実質赤字比率に係る赤字・黒字の構成分析!G$41,"▲","-")),2)),NA())</f>
        <v>#N/A</v>
      </c>
      <c r="E29" s="301">
        <f>IF(ROUND(VALUE(SUBSTITUTE(連結実質赤字比率に係る赤字・黒字の構成分析!G$41,"▲","-")),2)&gt;=0,ABS(ROUND(VALUE(SUBSTITUTE(連結実質赤字比率に係る赤字・黒字の構成分析!G$41,"▲","-")),2)),NA())</f>
        <v>0</v>
      </c>
      <c r="F29" s="301" t="e">
        <f>IF(ROUND(VALUE(SUBSTITUTE(連結実質赤字比率に係る赤字・黒字の構成分析!H$41,"▲","-")),2)&lt;0,ABS(ROUND(VALUE(SUBSTITUTE(連結実質赤字比率に係る赤字・黒字の構成分析!H$41,"▲","-")),2)),NA())</f>
        <v>#N/A</v>
      </c>
      <c r="G29" s="301">
        <f>IF(ROUND(VALUE(SUBSTITUTE(連結実質赤字比率に係る赤字・黒字の構成分析!H$41,"▲","-")),2)&gt;=0,ABS(ROUND(VALUE(SUBSTITUTE(連結実質赤字比率に係る赤字・黒字の構成分析!H$41,"▲","-")),2)),NA())</f>
        <v>0</v>
      </c>
      <c r="H29" s="301" t="e">
        <f>IF(ROUND(VALUE(SUBSTITUTE(連結実質赤字比率に係る赤字・黒字の構成分析!I$41,"▲","-")),2)&lt;0,ABS(ROUND(VALUE(SUBSTITUTE(連結実質赤字比率に係る赤字・黒字の構成分析!I$41,"▲","-")),2)),NA())</f>
        <v>#N/A</v>
      </c>
      <c r="I29" s="301">
        <f>IF(ROUND(VALUE(SUBSTITUTE(連結実質赤字比率に係る赤字・黒字の構成分析!I$41,"▲","-")),2)&gt;=0,ABS(ROUND(VALUE(SUBSTITUTE(連結実質赤字比率に係る赤字・黒字の構成分析!I$41,"▲","-")),2)),NA())</f>
        <v>0</v>
      </c>
      <c r="J29" s="301" t="e">
        <f>IF(ROUND(VALUE(SUBSTITUTE(連結実質赤字比率に係る赤字・黒字の構成分析!J$41,"▲","-")),2)&lt;0,ABS(ROUND(VALUE(SUBSTITUTE(連結実質赤字比率に係る赤字・黒字の構成分析!J$41,"▲","-")),2)),NA())</f>
        <v>#N/A</v>
      </c>
      <c r="K29" s="301">
        <f>IF(ROUND(VALUE(SUBSTITUTE(連結実質赤字比率に係る赤字・黒字の構成分析!J$41,"▲","-")),2)&gt;=0,ABS(ROUND(VALUE(SUBSTITUTE(連結実質赤字比率に係る赤字・黒字の構成分析!J$41,"▲","-")),2)),NA())</f>
        <v>0</v>
      </c>
    </row>
    <row r="30" spans="1:11" x14ac:dyDescent="0.2">
      <c r="A30" s="301" t="str">
        <f>IF(連結実質赤字比率に係る赤字・黒字の構成分析!C$40="",NA(),連結実質赤字比率に係る赤字・黒字の構成分析!C$40)</f>
        <v>浅口市住宅新築資金等貸付事業特別会計</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0.01</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0.01</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0.01</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0.01</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0.02</v>
      </c>
    </row>
    <row r="31" spans="1:11" x14ac:dyDescent="0.2">
      <c r="A31" s="301" t="str">
        <f>IF(連結実質赤字比率に係る赤字・黒字の構成分析!C$39="",NA(),連結実質赤字比率に係る赤字・黒字の構成分析!C$39)</f>
        <v>浅口市畑地かんがい給水事業特別会計</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0.04</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0.04</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0.04</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0.02</v>
      </c>
    </row>
    <row r="32" spans="1:11" x14ac:dyDescent="0.2">
      <c r="A32" s="301" t="str">
        <f>IF(連結実質赤字比率に係る赤字・黒字の構成分析!C$38="",NA(),連結実質赤字比率に係る赤字・黒字の構成分析!C$38)</f>
        <v>浅口市下水道事業会計</v>
      </c>
      <c r="B32" s="301" t="e">
        <f>IF(ROUND(VALUE(SUBSTITUTE(連結実質赤字比率に係る赤字・黒字の構成分析!F$38,"▲","-")),2)&lt;0,ABS(ROUND(VALUE(SUBSTITUTE(連結実質赤字比率に係る赤字・黒字の構成分析!F$38,"▲","-")),2)),NA())</f>
        <v>#VALUE!</v>
      </c>
      <c r="C32" s="301" t="e">
        <f>IF(ROUND(VALUE(SUBSTITUTE(連結実質赤字比率に係る赤字・黒字の構成分析!F$38,"▲","-")),2)&gt;=0,ABS(ROUND(VALUE(SUBSTITUTE(連結実質赤字比率に係る赤字・黒字の構成分析!F$38,"▲","-")),2)),NA())</f>
        <v>#VALUE!</v>
      </c>
      <c r="D32" s="301" t="e">
        <f>IF(ROUND(VALUE(SUBSTITUTE(連結実質赤字比率に係る赤字・黒字の構成分析!G$38,"▲","-")),2)&lt;0,ABS(ROUND(VALUE(SUBSTITUTE(連結実質赤字比率に係る赤字・黒字の構成分析!G$38,"▲","-")),2)),NA())</f>
        <v>#VALUE!</v>
      </c>
      <c r="E32" s="301" t="e">
        <f>IF(ROUND(VALUE(SUBSTITUTE(連結実質赤字比率に係る赤字・黒字の構成分析!G$38,"▲","-")),2)&gt;=0,ABS(ROUND(VALUE(SUBSTITUTE(連結実質赤字比率に係る赤字・黒字の構成分析!G$38,"▲","-")),2)),NA())</f>
        <v>#VALUE!</v>
      </c>
      <c r="F32" s="301" t="e">
        <f>IF(ROUND(VALUE(SUBSTITUTE(連結実質赤字比率に係る赤字・黒字の構成分析!H$38,"▲","-")),2)&lt;0,ABS(ROUND(VALUE(SUBSTITUTE(連結実質赤字比率に係る赤字・黒字の構成分析!H$38,"▲","-")),2)),NA())</f>
        <v>#VALUE!</v>
      </c>
      <c r="G32" s="301" t="e">
        <f>IF(ROUND(VALUE(SUBSTITUTE(連結実質赤字比率に係る赤字・黒字の構成分析!H$38,"▲","-")),2)&gt;=0,ABS(ROUND(VALUE(SUBSTITUTE(連結実質赤字比率に係る赤字・黒字の構成分析!H$38,"▲","-")),2)),NA())</f>
        <v>#VALUE!</v>
      </c>
      <c r="H32" s="301" t="e">
        <f>IF(ROUND(VALUE(SUBSTITUTE(連結実質赤字比率に係る赤字・黒字の構成分析!I$38,"▲","-")),2)&lt;0,ABS(ROUND(VALUE(SUBSTITUTE(連結実質赤字比率に係る赤字・黒字の構成分析!I$38,"▲","-")),2)),NA())</f>
        <v>#VALUE!</v>
      </c>
      <c r="I32" s="301" t="e">
        <f>IF(ROUND(VALUE(SUBSTITUTE(連結実質赤字比率に係る赤字・黒字の構成分析!I$38,"▲","-")),2)&gt;=0,ABS(ROUND(VALUE(SUBSTITUTE(連結実質赤字比率に係る赤字・黒字の構成分析!I$38,"▲","-")),2)),NA())</f>
        <v>#VALUE!</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0.8</v>
      </c>
    </row>
    <row r="33" spans="1:16" x14ac:dyDescent="0.2">
      <c r="A33" s="301" t="str">
        <f>IF(連結実質赤字比率に係る赤字・黒字の構成分析!C$37="",NA(),連結実質赤字比率に係る赤字・黒字の構成分析!C$37)</f>
        <v>浅口市介護保険特別会計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1.87</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1.47</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2.2000000000000002</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3.14</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2.74</v>
      </c>
    </row>
    <row r="34" spans="1:16" x14ac:dyDescent="0.2">
      <c r="A34" s="301" t="str">
        <f>IF(連結実質赤字比率に係る赤字・黒字の構成分析!C$36="",NA(),連結実質赤字比率に係る赤字・黒字の構成分析!C$36)</f>
        <v>浅口市国民健康保険特別会計</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4.42</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5.74</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6.1</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5.36</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6.06</v>
      </c>
    </row>
    <row r="35" spans="1:16" x14ac:dyDescent="0.2">
      <c r="A35" s="301" t="str">
        <f>IF(連結実質赤字比率に係る赤字・黒字の構成分析!C$35="",NA(),連結実質赤字比率に係る赤字・黒字の構成分析!C$35)</f>
        <v>一般会計</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9.98</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10.11</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12.32</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11.88</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11.41</v>
      </c>
    </row>
    <row r="36" spans="1:16" x14ac:dyDescent="0.2">
      <c r="A36" s="301" t="str">
        <f>IF(連結実質赤字比率に係る赤字・黒字の構成分析!C$34="",NA(),連結実質赤字比率に係る赤字・黒字の構成分析!C$34)</f>
        <v>浅口市水道事業会計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14.93</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14.16</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14.06</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14.92</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13.69</v>
      </c>
    </row>
    <row r="39" spans="1:16" x14ac:dyDescent="0.2">
      <c r="A39" s="299" t="s">
        <v>10</v>
      </c>
    </row>
    <row r="40" spans="1:16" x14ac:dyDescent="0.2">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2">
      <c r="A41" s="302"/>
      <c r="B41" s="302" t="s">
        <v>106</v>
      </c>
      <c r="C41" s="302"/>
      <c r="D41" s="302" t="s">
        <v>114</v>
      </c>
      <c r="E41" s="302" t="s">
        <v>106</v>
      </c>
      <c r="F41" s="302"/>
      <c r="G41" s="302" t="s">
        <v>114</v>
      </c>
      <c r="H41" s="302" t="s">
        <v>106</v>
      </c>
      <c r="I41" s="302"/>
      <c r="J41" s="302" t="s">
        <v>114</v>
      </c>
      <c r="K41" s="302" t="s">
        <v>106</v>
      </c>
      <c r="L41" s="302"/>
      <c r="M41" s="302" t="s">
        <v>114</v>
      </c>
      <c r="N41" s="302" t="s">
        <v>106</v>
      </c>
      <c r="O41" s="302"/>
      <c r="P41" s="302" t="s">
        <v>114</v>
      </c>
    </row>
    <row r="42" spans="1:16" x14ac:dyDescent="0.2">
      <c r="A42" s="302" t="s">
        <v>116</v>
      </c>
      <c r="B42" s="302"/>
      <c r="C42" s="302"/>
      <c r="D42" s="302">
        <f>'実質公債費比率（分子）の構造'!K$52</f>
        <v>1766</v>
      </c>
      <c r="E42" s="302"/>
      <c r="F42" s="302"/>
      <c r="G42" s="302">
        <f>'実質公債費比率（分子）の構造'!L$52</f>
        <v>1630</v>
      </c>
      <c r="H42" s="302"/>
      <c r="I42" s="302"/>
      <c r="J42" s="302">
        <f>'実質公債費比率（分子）の構造'!M$52</f>
        <v>1687</v>
      </c>
      <c r="K42" s="302"/>
      <c r="L42" s="302"/>
      <c r="M42" s="302">
        <f>'実質公債費比率（分子）の構造'!N$52</f>
        <v>1626</v>
      </c>
      <c r="N42" s="302"/>
      <c r="O42" s="302"/>
      <c r="P42" s="302">
        <f>'実質公債費比率（分子）の構造'!O$52</f>
        <v>1642</v>
      </c>
    </row>
    <row r="43" spans="1:16" x14ac:dyDescent="0.2">
      <c r="A43" s="302" t="s">
        <v>49</v>
      </c>
      <c r="B43" s="302" t="str">
        <f>'実質公債費比率（分子）の構造'!K$51</f>
        <v>-</v>
      </c>
      <c r="C43" s="302"/>
      <c r="D43" s="302"/>
      <c r="E43" s="302" t="str">
        <f>'実質公債費比率（分子）の構造'!L$51</f>
        <v>-</v>
      </c>
      <c r="F43" s="302"/>
      <c r="G43" s="302"/>
      <c r="H43" s="302" t="str">
        <f>'実質公債費比率（分子）の構造'!M$51</f>
        <v>-</v>
      </c>
      <c r="I43" s="302"/>
      <c r="J43" s="302"/>
      <c r="K43" s="302" t="str">
        <f>'実質公債費比率（分子）の構造'!N$51</f>
        <v>-</v>
      </c>
      <c r="L43" s="302"/>
      <c r="M43" s="302"/>
      <c r="N43" s="302" t="str">
        <f>'実質公債費比率（分子）の構造'!O$51</f>
        <v>-</v>
      </c>
      <c r="O43" s="302"/>
      <c r="P43" s="302"/>
    </row>
    <row r="44" spans="1:16" x14ac:dyDescent="0.2">
      <c r="A44" s="302" t="s">
        <v>41</v>
      </c>
      <c r="B44" s="302">
        <f>'実質公債費比率（分子）の構造'!K$50</f>
        <v>67</v>
      </c>
      <c r="C44" s="302"/>
      <c r="D44" s="302"/>
      <c r="E44" s="302">
        <f>'実質公債費比率（分子）の構造'!L$50</f>
        <v>60</v>
      </c>
      <c r="F44" s="302"/>
      <c r="G44" s="302"/>
      <c r="H44" s="302">
        <f>'実質公債費比率（分子）の構造'!M$50</f>
        <v>53</v>
      </c>
      <c r="I44" s="302"/>
      <c r="J44" s="302"/>
      <c r="K44" s="302">
        <f>'実質公債費比率（分子）の構造'!N$50</f>
        <v>46</v>
      </c>
      <c r="L44" s="302"/>
      <c r="M44" s="302"/>
      <c r="N44" s="302">
        <f>'実質公債費比率（分子）の構造'!O$50</f>
        <v>39</v>
      </c>
      <c r="O44" s="302"/>
      <c r="P44" s="302"/>
    </row>
    <row r="45" spans="1:16" x14ac:dyDescent="0.2">
      <c r="A45" s="302" t="s">
        <v>0</v>
      </c>
      <c r="B45" s="302">
        <f>'実質公債費比率（分子）の構造'!K$49</f>
        <v>40</v>
      </c>
      <c r="C45" s="302"/>
      <c r="D45" s="302"/>
      <c r="E45" s="302">
        <f>'実質公債費比率（分子）の構造'!L$49</f>
        <v>53</v>
      </c>
      <c r="F45" s="302"/>
      <c r="G45" s="302"/>
      <c r="H45" s="302">
        <f>'実質公債費比率（分子）の構造'!M$49</f>
        <v>64</v>
      </c>
      <c r="I45" s="302"/>
      <c r="J45" s="302"/>
      <c r="K45" s="302">
        <f>'実質公債費比率（分子）の構造'!N$49</f>
        <v>78</v>
      </c>
      <c r="L45" s="302"/>
      <c r="M45" s="302"/>
      <c r="N45" s="302">
        <f>'実質公債費比率（分子）の構造'!O$49</f>
        <v>80</v>
      </c>
      <c r="O45" s="302"/>
      <c r="P45" s="302"/>
    </row>
    <row r="46" spans="1:16" x14ac:dyDescent="0.2">
      <c r="A46" s="302" t="s">
        <v>39</v>
      </c>
      <c r="B46" s="302">
        <f>'実質公債費比率（分子）の構造'!K$48</f>
        <v>1007</v>
      </c>
      <c r="C46" s="302"/>
      <c r="D46" s="302"/>
      <c r="E46" s="302">
        <f>'実質公債費比率（分子）の構造'!L$48</f>
        <v>1003</v>
      </c>
      <c r="F46" s="302"/>
      <c r="G46" s="302"/>
      <c r="H46" s="302">
        <f>'実質公債費比率（分子）の構造'!M$48</f>
        <v>993</v>
      </c>
      <c r="I46" s="302"/>
      <c r="J46" s="302"/>
      <c r="K46" s="302">
        <f>'実質公債費比率（分子）の構造'!N$48</f>
        <v>1008</v>
      </c>
      <c r="L46" s="302"/>
      <c r="M46" s="302"/>
      <c r="N46" s="302">
        <f>'実質公債費比率（分子）の構造'!O$48</f>
        <v>721</v>
      </c>
      <c r="O46" s="302"/>
      <c r="P46" s="302"/>
    </row>
    <row r="47" spans="1:16" x14ac:dyDescent="0.2">
      <c r="A47" s="302" t="s">
        <v>33</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2">
      <c r="A48" s="302" t="s">
        <v>27</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2">
      <c r="A49" s="302" t="s">
        <v>24</v>
      </c>
      <c r="B49" s="302">
        <f>'実質公債費比率（分子）の構造'!K$45</f>
        <v>1553</v>
      </c>
      <c r="C49" s="302"/>
      <c r="D49" s="302"/>
      <c r="E49" s="302">
        <f>'実質公債費比率（分子）の構造'!L$45</f>
        <v>1313</v>
      </c>
      <c r="F49" s="302"/>
      <c r="G49" s="302"/>
      <c r="H49" s="302">
        <f>'実質公債費比率（分子）の構造'!M$45</f>
        <v>1434</v>
      </c>
      <c r="I49" s="302"/>
      <c r="J49" s="302"/>
      <c r="K49" s="302">
        <f>'実質公債費比率（分子）の構造'!N$45</f>
        <v>1373</v>
      </c>
      <c r="L49" s="302"/>
      <c r="M49" s="302"/>
      <c r="N49" s="302">
        <f>'実質公債費比率（分子）の構造'!O$45</f>
        <v>1430</v>
      </c>
      <c r="O49" s="302"/>
      <c r="P49" s="302"/>
    </row>
    <row r="50" spans="1:16" x14ac:dyDescent="0.2">
      <c r="A50" s="302" t="s">
        <v>57</v>
      </c>
      <c r="B50" s="302" t="e">
        <f>NA()</f>
        <v>#N/A</v>
      </c>
      <c r="C50" s="302">
        <f>IF(ISNUMBER('実質公債費比率（分子）の構造'!K$53),'実質公債費比率（分子）の構造'!K$53,NA())</f>
        <v>901</v>
      </c>
      <c r="D50" s="302" t="e">
        <f>NA()</f>
        <v>#N/A</v>
      </c>
      <c r="E50" s="302" t="e">
        <f>NA()</f>
        <v>#N/A</v>
      </c>
      <c r="F50" s="302">
        <f>IF(ISNUMBER('実質公債費比率（分子）の構造'!L$53),'実質公債費比率（分子）の構造'!L$53,NA())</f>
        <v>799</v>
      </c>
      <c r="G50" s="302" t="e">
        <f>NA()</f>
        <v>#N/A</v>
      </c>
      <c r="H50" s="302" t="e">
        <f>NA()</f>
        <v>#N/A</v>
      </c>
      <c r="I50" s="302">
        <f>IF(ISNUMBER('実質公債費比率（分子）の構造'!M$53),'実質公債費比率（分子）の構造'!M$53,NA())</f>
        <v>857</v>
      </c>
      <c r="J50" s="302" t="e">
        <f>NA()</f>
        <v>#N/A</v>
      </c>
      <c r="K50" s="302" t="e">
        <f>NA()</f>
        <v>#N/A</v>
      </c>
      <c r="L50" s="302">
        <f>IF(ISNUMBER('実質公債費比率（分子）の構造'!N$53),'実質公債費比率（分子）の構造'!N$53,NA())</f>
        <v>879</v>
      </c>
      <c r="M50" s="302" t="e">
        <f>NA()</f>
        <v>#N/A</v>
      </c>
      <c r="N50" s="302" t="e">
        <f>NA()</f>
        <v>#N/A</v>
      </c>
      <c r="O50" s="302">
        <f>IF(ISNUMBER('実質公債費比率（分子）の構造'!O$53),'実質公債費比率（分子）の構造'!O$53,NA())</f>
        <v>628</v>
      </c>
      <c r="P50" s="302" t="e">
        <f>NA()</f>
        <v>#N/A</v>
      </c>
    </row>
    <row r="53" spans="1:16" x14ac:dyDescent="0.2">
      <c r="A53" s="299" t="s">
        <v>117</v>
      </c>
    </row>
    <row r="54" spans="1:16" x14ac:dyDescent="0.2">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2">
      <c r="A55" s="301"/>
      <c r="B55" s="301" t="s">
        <v>121</v>
      </c>
      <c r="C55" s="301"/>
      <c r="D55" s="301" t="s">
        <v>124</v>
      </c>
      <c r="E55" s="301" t="s">
        <v>121</v>
      </c>
      <c r="F55" s="301"/>
      <c r="G55" s="301" t="s">
        <v>124</v>
      </c>
      <c r="H55" s="301" t="s">
        <v>121</v>
      </c>
      <c r="I55" s="301"/>
      <c r="J55" s="301" t="s">
        <v>124</v>
      </c>
      <c r="K55" s="301" t="s">
        <v>121</v>
      </c>
      <c r="L55" s="301"/>
      <c r="M55" s="301" t="s">
        <v>124</v>
      </c>
      <c r="N55" s="301" t="s">
        <v>121</v>
      </c>
      <c r="O55" s="301"/>
      <c r="P55" s="301" t="s">
        <v>124</v>
      </c>
    </row>
    <row r="56" spans="1:16" x14ac:dyDescent="0.2">
      <c r="A56" s="301" t="s">
        <v>44</v>
      </c>
      <c r="B56" s="301"/>
      <c r="C56" s="301"/>
      <c r="D56" s="301">
        <f>'将来負担比率（分子）の構造'!I$52</f>
        <v>17617</v>
      </c>
      <c r="E56" s="301"/>
      <c r="F56" s="301"/>
      <c r="G56" s="301">
        <f>'将来負担比率（分子）の構造'!J$52</f>
        <v>17132</v>
      </c>
      <c r="H56" s="301"/>
      <c r="I56" s="301"/>
      <c r="J56" s="301">
        <f>'将来負担比率（分子）の構造'!K$52</f>
        <v>16531</v>
      </c>
      <c r="K56" s="301"/>
      <c r="L56" s="301"/>
      <c r="M56" s="301">
        <f>'将来負担比率（分子）の構造'!L$52</f>
        <v>16072</v>
      </c>
      <c r="N56" s="301"/>
      <c r="O56" s="301"/>
      <c r="P56" s="301">
        <f>'将来負担比率（分子）の構造'!M$52</f>
        <v>15787</v>
      </c>
    </row>
    <row r="57" spans="1:16" x14ac:dyDescent="0.2">
      <c r="A57" s="301" t="s">
        <v>95</v>
      </c>
      <c r="B57" s="301"/>
      <c r="C57" s="301"/>
      <c r="D57" s="301">
        <f>'将来負担比率（分子）の構造'!I$51</f>
        <v>1352</v>
      </c>
      <c r="E57" s="301"/>
      <c r="F57" s="301"/>
      <c r="G57" s="301">
        <f>'将来負担比率（分子）の構造'!J$51</f>
        <v>1297</v>
      </c>
      <c r="H57" s="301"/>
      <c r="I57" s="301"/>
      <c r="J57" s="301">
        <f>'将来負担比率（分子）の構造'!K$51</f>
        <v>1246</v>
      </c>
      <c r="K57" s="301"/>
      <c r="L57" s="301"/>
      <c r="M57" s="301">
        <f>'将来負担比率（分子）の構造'!L$51</f>
        <v>1200</v>
      </c>
      <c r="N57" s="301"/>
      <c r="O57" s="301"/>
      <c r="P57" s="301">
        <f>'将来負担比率（分子）の構造'!M$51</f>
        <v>1165</v>
      </c>
    </row>
    <row r="58" spans="1:16" x14ac:dyDescent="0.2">
      <c r="A58" s="301" t="s">
        <v>92</v>
      </c>
      <c r="B58" s="301"/>
      <c r="C58" s="301"/>
      <c r="D58" s="301">
        <f>'将来負担比率（分子）の構造'!I$50</f>
        <v>7796</v>
      </c>
      <c r="E58" s="301"/>
      <c r="F58" s="301"/>
      <c r="G58" s="301">
        <f>'将来負担比率（分子）の構造'!J$50</f>
        <v>9109</v>
      </c>
      <c r="H58" s="301"/>
      <c r="I58" s="301"/>
      <c r="J58" s="301">
        <f>'将来負担比率（分子）の構造'!K$50</f>
        <v>8821</v>
      </c>
      <c r="K58" s="301"/>
      <c r="L58" s="301"/>
      <c r="M58" s="301">
        <f>'将来負担比率（分子）の構造'!L$50</f>
        <v>8596</v>
      </c>
      <c r="N58" s="301"/>
      <c r="O58" s="301"/>
      <c r="P58" s="301">
        <f>'将来負担比率（分子）の構造'!M$50</f>
        <v>8755</v>
      </c>
    </row>
    <row r="59" spans="1:16" x14ac:dyDescent="0.2">
      <c r="A59" s="301" t="s">
        <v>88</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2">
      <c r="A60" s="301" t="s">
        <v>82</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2">
      <c r="A61" s="301" t="s">
        <v>73</v>
      </c>
      <c r="B61" s="301" t="str">
        <f>'将来負担比率（分子）の構造'!I$46</f>
        <v>-</v>
      </c>
      <c r="C61" s="301"/>
      <c r="D61" s="301"/>
      <c r="E61" s="301" t="str">
        <f>'将来負担比率（分子）の構造'!J$46</f>
        <v>-</v>
      </c>
      <c r="F61" s="301"/>
      <c r="G61" s="301"/>
      <c r="H61" s="301" t="str">
        <f>'将来負担比率（分子）の構造'!K$46</f>
        <v>-</v>
      </c>
      <c r="I61" s="301"/>
      <c r="J61" s="301"/>
      <c r="K61" s="301" t="str">
        <f>'将来負担比率（分子）の構造'!L$46</f>
        <v>-</v>
      </c>
      <c r="L61" s="301"/>
      <c r="M61" s="301"/>
      <c r="N61" s="301" t="str">
        <f>'将来負担比率（分子）の構造'!M$46</f>
        <v>-</v>
      </c>
      <c r="O61" s="301"/>
      <c r="P61" s="301"/>
    </row>
    <row r="62" spans="1:16" x14ac:dyDescent="0.2">
      <c r="A62" s="301" t="s">
        <v>74</v>
      </c>
      <c r="B62" s="301">
        <f>'将来負担比率（分子）の構造'!I$45</f>
        <v>1760</v>
      </c>
      <c r="C62" s="301"/>
      <c r="D62" s="301"/>
      <c r="E62" s="301">
        <f>'将来負担比率（分子）の構造'!J$45</f>
        <v>1764</v>
      </c>
      <c r="F62" s="301"/>
      <c r="G62" s="301"/>
      <c r="H62" s="301">
        <f>'将来負担比率（分子）の構造'!K$45</f>
        <v>1710</v>
      </c>
      <c r="I62" s="301"/>
      <c r="J62" s="301"/>
      <c r="K62" s="301">
        <f>'将来負担比率（分子）の構造'!L$45</f>
        <v>1705</v>
      </c>
      <c r="L62" s="301"/>
      <c r="M62" s="301"/>
      <c r="N62" s="301">
        <f>'将来負担比率（分子）の構造'!M$45</f>
        <v>1582</v>
      </c>
      <c r="O62" s="301"/>
      <c r="P62" s="301"/>
    </row>
    <row r="63" spans="1:16" x14ac:dyDescent="0.2">
      <c r="A63" s="301" t="s">
        <v>72</v>
      </c>
      <c r="B63" s="301">
        <f>'将来負担比率（分子）の構造'!I$44</f>
        <v>420</v>
      </c>
      <c r="C63" s="301"/>
      <c r="D63" s="301"/>
      <c r="E63" s="301">
        <f>'将来負担比率（分子）の構造'!J$44</f>
        <v>385</v>
      </c>
      <c r="F63" s="301"/>
      <c r="G63" s="301"/>
      <c r="H63" s="301">
        <f>'将来負担比率（分子）の構造'!K$44</f>
        <v>391</v>
      </c>
      <c r="I63" s="301"/>
      <c r="J63" s="301"/>
      <c r="K63" s="301">
        <f>'将来負担比率（分子）の構造'!L$44</f>
        <v>341</v>
      </c>
      <c r="L63" s="301"/>
      <c r="M63" s="301"/>
      <c r="N63" s="301">
        <f>'将来負担比率（分子）の構造'!M$44</f>
        <v>313</v>
      </c>
      <c r="O63" s="301"/>
      <c r="P63" s="301"/>
    </row>
    <row r="64" spans="1:16" x14ac:dyDescent="0.2">
      <c r="A64" s="301" t="s">
        <v>70</v>
      </c>
      <c r="B64" s="301">
        <f>'将来負担比率（分子）の構造'!I$43</f>
        <v>11592</v>
      </c>
      <c r="C64" s="301"/>
      <c r="D64" s="301"/>
      <c r="E64" s="301">
        <f>'将来負担比率（分子）の構造'!J$43</f>
        <v>11770</v>
      </c>
      <c r="F64" s="301"/>
      <c r="G64" s="301"/>
      <c r="H64" s="301">
        <f>'将来負担比率（分子）の構造'!K$43</f>
        <v>11752</v>
      </c>
      <c r="I64" s="301"/>
      <c r="J64" s="301"/>
      <c r="K64" s="301">
        <f>'将来負担比率（分子）の構造'!L$43</f>
        <v>11250</v>
      </c>
      <c r="L64" s="301"/>
      <c r="M64" s="301"/>
      <c r="N64" s="301">
        <f>'将来負担比率（分子）の構造'!M$43</f>
        <v>9580</v>
      </c>
      <c r="O64" s="301"/>
      <c r="P64" s="301"/>
    </row>
    <row r="65" spans="1:16" x14ac:dyDescent="0.2">
      <c r="A65" s="301" t="s">
        <v>62</v>
      </c>
      <c r="B65" s="301">
        <f>'将来負担比率（分子）の構造'!I$42</f>
        <v>673</v>
      </c>
      <c r="C65" s="301"/>
      <c r="D65" s="301"/>
      <c r="E65" s="301">
        <f>'将来負担比率（分子）の構造'!J$42</f>
        <v>568</v>
      </c>
      <c r="F65" s="301"/>
      <c r="G65" s="301"/>
      <c r="H65" s="301">
        <f>'将来負担比率（分子）の構造'!K$42</f>
        <v>477</v>
      </c>
      <c r="I65" s="301"/>
      <c r="J65" s="301"/>
      <c r="K65" s="301">
        <f>'将来負担比率（分子）の構造'!L$42</f>
        <v>401</v>
      </c>
      <c r="L65" s="301"/>
      <c r="M65" s="301"/>
      <c r="N65" s="301">
        <f>'将来負担比率（分子）の構造'!M$42</f>
        <v>338</v>
      </c>
      <c r="O65" s="301"/>
      <c r="P65" s="301"/>
    </row>
    <row r="66" spans="1:16" x14ac:dyDescent="0.2">
      <c r="A66" s="301" t="s">
        <v>68</v>
      </c>
      <c r="B66" s="301">
        <f>'将来負担比率（分子）の構造'!I$41</f>
        <v>13918</v>
      </c>
      <c r="C66" s="301"/>
      <c r="D66" s="301"/>
      <c r="E66" s="301">
        <f>'将来負担比率（分子）の構造'!J$41</f>
        <v>13738</v>
      </c>
      <c r="F66" s="301"/>
      <c r="G66" s="301"/>
      <c r="H66" s="301">
        <f>'将来負担比率（分子）の構造'!K$41</f>
        <v>13315</v>
      </c>
      <c r="I66" s="301"/>
      <c r="J66" s="301"/>
      <c r="K66" s="301">
        <f>'将来負担比率（分子）の構造'!L$41</f>
        <v>13056</v>
      </c>
      <c r="L66" s="301"/>
      <c r="M66" s="301"/>
      <c r="N66" s="301">
        <f>'将来負担比率（分子）の構造'!M$41</f>
        <v>12927</v>
      </c>
      <c r="O66" s="301"/>
      <c r="P66" s="301"/>
    </row>
    <row r="67" spans="1:16" x14ac:dyDescent="0.2">
      <c r="A67" s="301" t="s">
        <v>97</v>
      </c>
      <c r="B67" s="301" t="e">
        <f>NA()</f>
        <v>#N/A</v>
      </c>
      <c r="C67" s="301">
        <f>IF(ISNUMBER('将来負担比率（分子）の構造'!I$53),IF('将来負担比率（分子）の構造'!I$53&lt;0,0,'将来負担比率（分子）の構造'!I$53),NA())</f>
        <v>1598</v>
      </c>
      <c r="D67" s="301" t="e">
        <f>NA()</f>
        <v>#N/A</v>
      </c>
      <c r="E67" s="301" t="e">
        <f>NA()</f>
        <v>#N/A</v>
      </c>
      <c r="F67" s="301">
        <f>IF(ISNUMBER('将来負担比率（分子）の構造'!J$53),IF('将来負担比率（分子）の構造'!J$53&lt;0,0,'将来負担比率（分子）の構造'!J$53),NA())</f>
        <v>688</v>
      </c>
      <c r="G67" s="301" t="e">
        <f>NA()</f>
        <v>#N/A</v>
      </c>
      <c r="H67" s="301" t="e">
        <f>NA()</f>
        <v>#N/A</v>
      </c>
      <c r="I67" s="301">
        <f>IF(ISNUMBER('将来負担比率（分子）の構造'!K$53),IF('将来負担比率（分子）の構造'!K$53&lt;0,0,'将来負担比率（分子）の構造'!K$53),NA())</f>
        <v>1047</v>
      </c>
      <c r="J67" s="301" t="e">
        <f>NA()</f>
        <v>#N/A</v>
      </c>
      <c r="K67" s="301" t="e">
        <f>NA()</f>
        <v>#N/A</v>
      </c>
      <c r="L67" s="301">
        <f>IF(ISNUMBER('将来負担比率（分子）の構造'!L$53),IF('将来負担比率（分子）の構造'!L$53&lt;0,0,'将来負担比率（分子）の構造'!L$53),NA())</f>
        <v>885</v>
      </c>
      <c r="M67" s="301" t="e">
        <f>NA()</f>
        <v>#N/A</v>
      </c>
      <c r="N67" s="301" t="e">
        <f>NA()</f>
        <v>#N/A</v>
      </c>
      <c r="O67" s="301">
        <f>IF(ISNUMBER('将来負担比率（分子）の構造'!M$53),IF('将来負担比率（分子）の構造'!M$53&lt;0,0,'将来負担比率（分子）の構造'!M$53),NA())</f>
        <v>0</v>
      </c>
      <c r="P67" s="301" t="e">
        <f>NA()</f>
        <v>#N/A</v>
      </c>
    </row>
    <row r="70" spans="1:16" x14ac:dyDescent="0.2">
      <c r="A70" s="304" t="s">
        <v>125</v>
      </c>
      <c r="B70" s="304"/>
      <c r="C70" s="304"/>
      <c r="D70" s="304"/>
      <c r="E70" s="304"/>
      <c r="F70" s="304"/>
    </row>
    <row r="71" spans="1:16" x14ac:dyDescent="0.2">
      <c r="A71" s="303"/>
      <c r="B71" s="303" t="str">
        <f>基金残高に係る経年分析!F54</f>
        <v>H30</v>
      </c>
      <c r="C71" s="303" t="str">
        <f>基金残高に係る経年分析!G54</f>
        <v>R01</v>
      </c>
      <c r="D71" s="303" t="str">
        <f>基金残高に係る経年分析!H54</f>
        <v>R02</v>
      </c>
    </row>
    <row r="72" spans="1:16" x14ac:dyDescent="0.2">
      <c r="A72" s="303" t="s">
        <v>126</v>
      </c>
      <c r="B72" s="305">
        <f>基金残高に係る経年分析!F55</f>
        <v>6447</v>
      </c>
      <c r="C72" s="305">
        <f>基金残高に係る経年分析!G55</f>
        <v>6136</v>
      </c>
      <c r="D72" s="305">
        <f>基金残高に係る経年分析!H55</f>
        <v>6013</v>
      </c>
    </row>
    <row r="73" spans="1:16" x14ac:dyDescent="0.2">
      <c r="A73" s="303" t="s">
        <v>127</v>
      </c>
      <c r="B73" s="305">
        <f>基金残高に係る経年分析!F56</f>
        <v>136</v>
      </c>
      <c r="C73" s="305">
        <f>基金残高に係る経年分析!G56</f>
        <v>136</v>
      </c>
      <c r="D73" s="305">
        <f>基金残高に係る経年分析!H56</f>
        <v>136</v>
      </c>
    </row>
    <row r="74" spans="1:16" x14ac:dyDescent="0.2">
      <c r="A74" s="303" t="s">
        <v>130</v>
      </c>
      <c r="B74" s="305">
        <f>基金残高に係る経年分析!F57</f>
        <v>3364</v>
      </c>
      <c r="C74" s="305">
        <f>基金残高に係る経年分析!G57</f>
        <v>3436</v>
      </c>
      <c r="D74" s="305">
        <f>基金残高に係る経年分析!H57</f>
        <v>3613</v>
      </c>
    </row>
  </sheetData>
  <sheetProtection algorithmName="SHA-512" hashValue="/U8GaFOt3YxGQdJgCDcdUsN0uxT7pmSVJZ6WDlp8Hft84j4XhEiKWEjeVyiTEzi2XmNyzzE9iHtNLyemZpM7zw==" saltValue="n3I8lQP/aRDfTSmP7hLbWw=="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4" workbookViewId="0"/>
  </sheetViews>
  <sheetFormatPr defaultColWidth="0" defaultRowHeight="11.25" customHeight="1" zeroHeight="1" x14ac:dyDescent="0.2"/>
  <cols>
    <col min="1" max="95" width="1.6640625" style="1" customWidth="1"/>
    <col min="96" max="133" width="1.6640625" style="41" customWidth="1"/>
    <col min="134" max="143" width="1.6640625" style="1" customWidth="1"/>
    <col min="144" max="144" width="0" style="1" hidden="1" customWidth="1"/>
    <col min="145" max="16384" width="0" style="1" hidden="1"/>
  </cols>
  <sheetData>
    <row r="1" spans="2:143" ht="22.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90" t="s">
        <v>289</v>
      </c>
      <c r="DI1" s="691"/>
      <c r="DJ1" s="691"/>
      <c r="DK1" s="691"/>
      <c r="DL1" s="691"/>
      <c r="DM1" s="691"/>
      <c r="DN1" s="692"/>
      <c r="DO1" s="1"/>
      <c r="DP1" s="690" t="s">
        <v>300</v>
      </c>
      <c r="DQ1" s="691"/>
      <c r="DR1" s="691"/>
      <c r="DS1" s="691"/>
      <c r="DT1" s="691"/>
      <c r="DU1" s="691"/>
      <c r="DV1" s="691"/>
      <c r="DW1" s="691"/>
      <c r="DX1" s="691"/>
      <c r="DY1" s="691"/>
      <c r="DZ1" s="691"/>
      <c r="EA1" s="691"/>
      <c r="EB1" s="691"/>
      <c r="EC1" s="692"/>
      <c r="ED1" s="2"/>
      <c r="EE1" s="2"/>
      <c r="EF1" s="2"/>
      <c r="EG1" s="2"/>
      <c r="EH1" s="2"/>
      <c r="EI1" s="2"/>
      <c r="EJ1" s="2"/>
      <c r="EK1" s="2"/>
      <c r="EL1" s="2"/>
      <c r="EM1" s="2"/>
    </row>
    <row r="2" spans="2:143" ht="22.5" customHeight="1" x14ac:dyDescent="0.2">
      <c r="B2" s="43" t="s">
        <v>302</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526" t="s">
        <v>107</v>
      </c>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7"/>
      <c r="AP3" s="526" t="s">
        <v>303</v>
      </c>
      <c r="AQ3" s="527"/>
      <c r="AR3" s="527"/>
      <c r="AS3" s="527"/>
      <c r="AT3" s="527"/>
      <c r="AU3" s="527"/>
      <c r="AV3" s="527"/>
      <c r="AW3" s="527"/>
      <c r="AX3" s="527"/>
      <c r="AY3" s="527"/>
      <c r="AZ3" s="527"/>
      <c r="BA3" s="527"/>
      <c r="BB3" s="527"/>
      <c r="BC3" s="527"/>
      <c r="BD3" s="527"/>
      <c r="BE3" s="527"/>
      <c r="BF3" s="527"/>
      <c r="BG3" s="527"/>
      <c r="BH3" s="527"/>
      <c r="BI3" s="527"/>
      <c r="BJ3" s="527"/>
      <c r="BK3" s="527"/>
      <c r="BL3" s="527"/>
      <c r="BM3" s="527"/>
      <c r="BN3" s="527"/>
      <c r="BO3" s="527"/>
      <c r="BP3" s="527"/>
      <c r="BQ3" s="527"/>
      <c r="BR3" s="527"/>
      <c r="BS3" s="527"/>
      <c r="BT3" s="527"/>
      <c r="BU3" s="527"/>
      <c r="BV3" s="527"/>
      <c r="BW3" s="527"/>
      <c r="BX3" s="527"/>
      <c r="BY3" s="527"/>
      <c r="BZ3" s="527"/>
      <c r="CA3" s="527"/>
      <c r="CB3" s="569"/>
      <c r="CD3" s="526" t="s">
        <v>304</v>
      </c>
      <c r="CE3" s="527"/>
      <c r="CF3" s="527"/>
      <c r="CG3" s="527"/>
      <c r="CH3" s="527"/>
      <c r="CI3" s="527"/>
      <c r="CJ3" s="527"/>
      <c r="CK3" s="527"/>
      <c r="CL3" s="527"/>
      <c r="CM3" s="527"/>
      <c r="CN3" s="527"/>
      <c r="CO3" s="527"/>
      <c r="CP3" s="527"/>
      <c r="CQ3" s="527"/>
      <c r="CR3" s="527"/>
      <c r="CS3" s="527"/>
      <c r="CT3" s="527"/>
      <c r="CU3" s="527"/>
      <c r="CV3" s="527"/>
      <c r="CW3" s="527"/>
      <c r="CX3" s="527"/>
      <c r="CY3" s="527"/>
      <c r="CZ3" s="527"/>
      <c r="DA3" s="527"/>
      <c r="DB3" s="527"/>
      <c r="DC3" s="527"/>
      <c r="DD3" s="527"/>
      <c r="DE3" s="527"/>
      <c r="DF3" s="527"/>
      <c r="DG3" s="527"/>
      <c r="DH3" s="527"/>
      <c r="DI3" s="527"/>
      <c r="DJ3" s="527"/>
      <c r="DK3" s="527"/>
      <c r="DL3" s="527"/>
      <c r="DM3" s="527"/>
      <c r="DN3" s="527"/>
      <c r="DO3" s="527"/>
      <c r="DP3" s="527"/>
      <c r="DQ3" s="527"/>
      <c r="DR3" s="527"/>
      <c r="DS3" s="527"/>
      <c r="DT3" s="527"/>
      <c r="DU3" s="527"/>
      <c r="DV3" s="527"/>
      <c r="DW3" s="527"/>
      <c r="DX3" s="527"/>
      <c r="DY3" s="527"/>
      <c r="DZ3" s="527"/>
      <c r="EA3" s="527"/>
      <c r="EB3" s="527"/>
      <c r="EC3" s="569"/>
    </row>
    <row r="4" spans="2:143" ht="11.25" customHeight="1" x14ac:dyDescent="0.2">
      <c r="B4" s="526" t="s">
        <v>5</v>
      </c>
      <c r="C4" s="527"/>
      <c r="D4" s="527"/>
      <c r="E4" s="527"/>
      <c r="F4" s="527"/>
      <c r="G4" s="527"/>
      <c r="H4" s="527"/>
      <c r="I4" s="527"/>
      <c r="J4" s="527"/>
      <c r="K4" s="527"/>
      <c r="L4" s="527"/>
      <c r="M4" s="527"/>
      <c r="N4" s="527"/>
      <c r="O4" s="527"/>
      <c r="P4" s="527"/>
      <c r="Q4" s="569"/>
      <c r="R4" s="526" t="s">
        <v>307</v>
      </c>
      <c r="S4" s="527"/>
      <c r="T4" s="527"/>
      <c r="U4" s="527"/>
      <c r="V4" s="527"/>
      <c r="W4" s="527"/>
      <c r="X4" s="527"/>
      <c r="Y4" s="569"/>
      <c r="Z4" s="526" t="s">
        <v>310</v>
      </c>
      <c r="AA4" s="527"/>
      <c r="AB4" s="527"/>
      <c r="AC4" s="569"/>
      <c r="AD4" s="526" t="s">
        <v>256</v>
      </c>
      <c r="AE4" s="527"/>
      <c r="AF4" s="527"/>
      <c r="AG4" s="527"/>
      <c r="AH4" s="527"/>
      <c r="AI4" s="527"/>
      <c r="AJ4" s="527"/>
      <c r="AK4" s="569"/>
      <c r="AL4" s="526" t="s">
        <v>310</v>
      </c>
      <c r="AM4" s="527"/>
      <c r="AN4" s="527"/>
      <c r="AO4" s="569"/>
      <c r="AP4" s="693" t="s">
        <v>313</v>
      </c>
      <c r="AQ4" s="693"/>
      <c r="AR4" s="693"/>
      <c r="AS4" s="693"/>
      <c r="AT4" s="693"/>
      <c r="AU4" s="693"/>
      <c r="AV4" s="693"/>
      <c r="AW4" s="693"/>
      <c r="AX4" s="693"/>
      <c r="AY4" s="693"/>
      <c r="AZ4" s="693"/>
      <c r="BA4" s="693"/>
      <c r="BB4" s="693"/>
      <c r="BC4" s="693"/>
      <c r="BD4" s="693"/>
      <c r="BE4" s="693"/>
      <c r="BF4" s="693"/>
      <c r="BG4" s="693" t="s">
        <v>291</v>
      </c>
      <c r="BH4" s="693"/>
      <c r="BI4" s="693"/>
      <c r="BJ4" s="693"/>
      <c r="BK4" s="693"/>
      <c r="BL4" s="693"/>
      <c r="BM4" s="693"/>
      <c r="BN4" s="693"/>
      <c r="BO4" s="693" t="s">
        <v>310</v>
      </c>
      <c r="BP4" s="693"/>
      <c r="BQ4" s="693"/>
      <c r="BR4" s="693"/>
      <c r="BS4" s="693" t="s">
        <v>314</v>
      </c>
      <c r="BT4" s="693"/>
      <c r="BU4" s="693"/>
      <c r="BV4" s="693"/>
      <c r="BW4" s="693"/>
      <c r="BX4" s="693"/>
      <c r="BY4" s="693"/>
      <c r="BZ4" s="693"/>
      <c r="CA4" s="693"/>
      <c r="CB4" s="693"/>
      <c r="CD4" s="526" t="s">
        <v>315</v>
      </c>
      <c r="CE4" s="527"/>
      <c r="CF4" s="527"/>
      <c r="CG4" s="527"/>
      <c r="CH4" s="527"/>
      <c r="CI4" s="527"/>
      <c r="CJ4" s="527"/>
      <c r="CK4" s="527"/>
      <c r="CL4" s="527"/>
      <c r="CM4" s="527"/>
      <c r="CN4" s="527"/>
      <c r="CO4" s="527"/>
      <c r="CP4" s="527"/>
      <c r="CQ4" s="527"/>
      <c r="CR4" s="527"/>
      <c r="CS4" s="527"/>
      <c r="CT4" s="527"/>
      <c r="CU4" s="527"/>
      <c r="CV4" s="527"/>
      <c r="CW4" s="527"/>
      <c r="CX4" s="527"/>
      <c r="CY4" s="527"/>
      <c r="CZ4" s="527"/>
      <c r="DA4" s="527"/>
      <c r="DB4" s="527"/>
      <c r="DC4" s="527"/>
      <c r="DD4" s="527"/>
      <c r="DE4" s="527"/>
      <c r="DF4" s="527"/>
      <c r="DG4" s="527"/>
      <c r="DH4" s="527"/>
      <c r="DI4" s="527"/>
      <c r="DJ4" s="527"/>
      <c r="DK4" s="527"/>
      <c r="DL4" s="527"/>
      <c r="DM4" s="527"/>
      <c r="DN4" s="527"/>
      <c r="DO4" s="527"/>
      <c r="DP4" s="527"/>
      <c r="DQ4" s="527"/>
      <c r="DR4" s="527"/>
      <c r="DS4" s="527"/>
      <c r="DT4" s="527"/>
      <c r="DU4" s="527"/>
      <c r="DV4" s="527"/>
      <c r="DW4" s="527"/>
      <c r="DX4" s="527"/>
      <c r="DY4" s="527"/>
      <c r="DZ4" s="527"/>
      <c r="EA4" s="527"/>
      <c r="EB4" s="527"/>
      <c r="EC4" s="569"/>
    </row>
    <row r="5" spans="2:143" s="8" customFormat="1" ht="11.25" customHeight="1" x14ac:dyDescent="0.2">
      <c r="B5" s="651" t="s">
        <v>309</v>
      </c>
      <c r="C5" s="652"/>
      <c r="D5" s="652"/>
      <c r="E5" s="652"/>
      <c r="F5" s="652"/>
      <c r="G5" s="652"/>
      <c r="H5" s="652"/>
      <c r="I5" s="652"/>
      <c r="J5" s="652"/>
      <c r="K5" s="652"/>
      <c r="L5" s="652"/>
      <c r="M5" s="652"/>
      <c r="N5" s="652"/>
      <c r="O5" s="652"/>
      <c r="P5" s="652"/>
      <c r="Q5" s="653"/>
      <c r="R5" s="648">
        <v>3616480</v>
      </c>
      <c r="S5" s="649"/>
      <c r="T5" s="649"/>
      <c r="U5" s="649"/>
      <c r="V5" s="649"/>
      <c r="W5" s="649"/>
      <c r="X5" s="649"/>
      <c r="Y5" s="677"/>
      <c r="Z5" s="688">
        <v>18.399999999999999</v>
      </c>
      <c r="AA5" s="688"/>
      <c r="AB5" s="688"/>
      <c r="AC5" s="688"/>
      <c r="AD5" s="689">
        <v>3616472</v>
      </c>
      <c r="AE5" s="689"/>
      <c r="AF5" s="689"/>
      <c r="AG5" s="689"/>
      <c r="AH5" s="689"/>
      <c r="AI5" s="689"/>
      <c r="AJ5" s="689"/>
      <c r="AK5" s="689"/>
      <c r="AL5" s="678">
        <v>39.9</v>
      </c>
      <c r="AM5" s="658"/>
      <c r="AN5" s="658"/>
      <c r="AO5" s="681"/>
      <c r="AP5" s="651" t="s">
        <v>316</v>
      </c>
      <c r="AQ5" s="652"/>
      <c r="AR5" s="652"/>
      <c r="AS5" s="652"/>
      <c r="AT5" s="652"/>
      <c r="AU5" s="652"/>
      <c r="AV5" s="652"/>
      <c r="AW5" s="652"/>
      <c r="AX5" s="652"/>
      <c r="AY5" s="652"/>
      <c r="AZ5" s="652"/>
      <c r="BA5" s="652"/>
      <c r="BB5" s="652"/>
      <c r="BC5" s="652"/>
      <c r="BD5" s="652"/>
      <c r="BE5" s="652"/>
      <c r="BF5" s="653"/>
      <c r="BG5" s="594">
        <v>3616445</v>
      </c>
      <c r="BH5" s="496"/>
      <c r="BI5" s="496"/>
      <c r="BJ5" s="496"/>
      <c r="BK5" s="496"/>
      <c r="BL5" s="496"/>
      <c r="BM5" s="496"/>
      <c r="BN5" s="595"/>
      <c r="BO5" s="631">
        <v>100</v>
      </c>
      <c r="BP5" s="631"/>
      <c r="BQ5" s="631"/>
      <c r="BR5" s="631"/>
      <c r="BS5" s="632">
        <v>16563</v>
      </c>
      <c r="BT5" s="632"/>
      <c r="BU5" s="632"/>
      <c r="BV5" s="632"/>
      <c r="BW5" s="632"/>
      <c r="BX5" s="632"/>
      <c r="BY5" s="632"/>
      <c r="BZ5" s="632"/>
      <c r="CA5" s="632"/>
      <c r="CB5" s="669"/>
      <c r="CD5" s="526" t="s">
        <v>313</v>
      </c>
      <c r="CE5" s="527"/>
      <c r="CF5" s="527"/>
      <c r="CG5" s="527"/>
      <c r="CH5" s="527"/>
      <c r="CI5" s="527"/>
      <c r="CJ5" s="527"/>
      <c r="CK5" s="527"/>
      <c r="CL5" s="527"/>
      <c r="CM5" s="527"/>
      <c r="CN5" s="527"/>
      <c r="CO5" s="527"/>
      <c r="CP5" s="527"/>
      <c r="CQ5" s="569"/>
      <c r="CR5" s="526" t="s">
        <v>319</v>
      </c>
      <c r="CS5" s="527"/>
      <c r="CT5" s="527"/>
      <c r="CU5" s="527"/>
      <c r="CV5" s="527"/>
      <c r="CW5" s="527"/>
      <c r="CX5" s="527"/>
      <c r="CY5" s="569"/>
      <c r="CZ5" s="526" t="s">
        <v>310</v>
      </c>
      <c r="DA5" s="527"/>
      <c r="DB5" s="527"/>
      <c r="DC5" s="569"/>
      <c r="DD5" s="526" t="s">
        <v>320</v>
      </c>
      <c r="DE5" s="527"/>
      <c r="DF5" s="527"/>
      <c r="DG5" s="527"/>
      <c r="DH5" s="527"/>
      <c r="DI5" s="527"/>
      <c r="DJ5" s="527"/>
      <c r="DK5" s="527"/>
      <c r="DL5" s="527"/>
      <c r="DM5" s="527"/>
      <c r="DN5" s="527"/>
      <c r="DO5" s="527"/>
      <c r="DP5" s="569"/>
      <c r="DQ5" s="526" t="s">
        <v>322</v>
      </c>
      <c r="DR5" s="527"/>
      <c r="DS5" s="527"/>
      <c r="DT5" s="527"/>
      <c r="DU5" s="527"/>
      <c r="DV5" s="527"/>
      <c r="DW5" s="527"/>
      <c r="DX5" s="527"/>
      <c r="DY5" s="527"/>
      <c r="DZ5" s="527"/>
      <c r="EA5" s="527"/>
      <c r="EB5" s="527"/>
      <c r="EC5" s="569"/>
    </row>
    <row r="6" spans="2:143" ht="11.25" customHeight="1" x14ac:dyDescent="0.2">
      <c r="B6" s="591" t="s">
        <v>323</v>
      </c>
      <c r="C6" s="592"/>
      <c r="D6" s="592"/>
      <c r="E6" s="592"/>
      <c r="F6" s="592"/>
      <c r="G6" s="592"/>
      <c r="H6" s="592"/>
      <c r="I6" s="592"/>
      <c r="J6" s="592"/>
      <c r="K6" s="592"/>
      <c r="L6" s="592"/>
      <c r="M6" s="592"/>
      <c r="N6" s="592"/>
      <c r="O6" s="592"/>
      <c r="P6" s="592"/>
      <c r="Q6" s="593"/>
      <c r="R6" s="594">
        <v>123744</v>
      </c>
      <c r="S6" s="496"/>
      <c r="T6" s="496"/>
      <c r="U6" s="496"/>
      <c r="V6" s="496"/>
      <c r="W6" s="496"/>
      <c r="X6" s="496"/>
      <c r="Y6" s="595"/>
      <c r="Z6" s="631">
        <v>0.6</v>
      </c>
      <c r="AA6" s="631"/>
      <c r="AB6" s="631"/>
      <c r="AC6" s="631"/>
      <c r="AD6" s="632">
        <v>123744</v>
      </c>
      <c r="AE6" s="632"/>
      <c r="AF6" s="632"/>
      <c r="AG6" s="632"/>
      <c r="AH6" s="632"/>
      <c r="AI6" s="632"/>
      <c r="AJ6" s="632"/>
      <c r="AK6" s="632"/>
      <c r="AL6" s="596">
        <v>1.4</v>
      </c>
      <c r="AM6" s="362"/>
      <c r="AN6" s="362"/>
      <c r="AO6" s="633"/>
      <c r="AP6" s="591" t="s">
        <v>105</v>
      </c>
      <c r="AQ6" s="592"/>
      <c r="AR6" s="592"/>
      <c r="AS6" s="592"/>
      <c r="AT6" s="592"/>
      <c r="AU6" s="592"/>
      <c r="AV6" s="592"/>
      <c r="AW6" s="592"/>
      <c r="AX6" s="592"/>
      <c r="AY6" s="592"/>
      <c r="AZ6" s="592"/>
      <c r="BA6" s="592"/>
      <c r="BB6" s="592"/>
      <c r="BC6" s="592"/>
      <c r="BD6" s="592"/>
      <c r="BE6" s="592"/>
      <c r="BF6" s="593"/>
      <c r="BG6" s="594">
        <v>3616445</v>
      </c>
      <c r="BH6" s="496"/>
      <c r="BI6" s="496"/>
      <c r="BJ6" s="496"/>
      <c r="BK6" s="496"/>
      <c r="BL6" s="496"/>
      <c r="BM6" s="496"/>
      <c r="BN6" s="595"/>
      <c r="BO6" s="631">
        <v>100</v>
      </c>
      <c r="BP6" s="631"/>
      <c r="BQ6" s="631"/>
      <c r="BR6" s="631"/>
      <c r="BS6" s="632">
        <v>16563</v>
      </c>
      <c r="BT6" s="632"/>
      <c r="BU6" s="632"/>
      <c r="BV6" s="632"/>
      <c r="BW6" s="632"/>
      <c r="BX6" s="632"/>
      <c r="BY6" s="632"/>
      <c r="BZ6" s="632"/>
      <c r="CA6" s="632"/>
      <c r="CB6" s="669"/>
      <c r="CD6" s="651" t="s">
        <v>324</v>
      </c>
      <c r="CE6" s="652"/>
      <c r="CF6" s="652"/>
      <c r="CG6" s="652"/>
      <c r="CH6" s="652"/>
      <c r="CI6" s="652"/>
      <c r="CJ6" s="652"/>
      <c r="CK6" s="652"/>
      <c r="CL6" s="652"/>
      <c r="CM6" s="652"/>
      <c r="CN6" s="652"/>
      <c r="CO6" s="652"/>
      <c r="CP6" s="652"/>
      <c r="CQ6" s="653"/>
      <c r="CR6" s="594">
        <v>168116</v>
      </c>
      <c r="CS6" s="496"/>
      <c r="CT6" s="496"/>
      <c r="CU6" s="496"/>
      <c r="CV6" s="496"/>
      <c r="CW6" s="496"/>
      <c r="CX6" s="496"/>
      <c r="CY6" s="595"/>
      <c r="CZ6" s="678">
        <v>0.9</v>
      </c>
      <c r="DA6" s="658"/>
      <c r="DB6" s="658"/>
      <c r="DC6" s="679"/>
      <c r="DD6" s="598" t="s">
        <v>202</v>
      </c>
      <c r="DE6" s="496"/>
      <c r="DF6" s="496"/>
      <c r="DG6" s="496"/>
      <c r="DH6" s="496"/>
      <c r="DI6" s="496"/>
      <c r="DJ6" s="496"/>
      <c r="DK6" s="496"/>
      <c r="DL6" s="496"/>
      <c r="DM6" s="496"/>
      <c r="DN6" s="496"/>
      <c r="DO6" s="496"/>
      <c r="DP6" s="595"/>
      <c r="DQ6" s="598">
        <v>168113</v>
      </c>
      <c r="DR6" s="496"/>
      <c r="DS6" s="496"/>
      <c r="DT6" s="496"/>
      <c r="DU6" s="496"/>
      <c r="DV6" s="496"/>
      <c r="DW6" s="496"/>
      <c r="DX6" s="496"/>
      <c r="DY6" s="496"/>
      <c r="DZ6" s="496"/>
      <c r="EA6" s="496"/>
      <c r="EB6" s="496"/>
      <c r="EC6" s="643"/>
    </row>
    <row r="7" spans="2:143" ht="11.25" customHeight="1" x14ac:dyDescent="0.2">
      <c r="B7" s="591" t="s">
        <v>45</v>
      </c>
      <c r="C7" s="592"/>
      <c r="D7" s="592"/>
      <c r="E7" s="592"/>
      <c r="F7" s="592"/>
      <c r="G7" s="592"/>
      <c r="H7" s="592"/>
      <c r="I7" s="592"/>
      <c r="J7" s="592"/>
      <c r="K7" s="592"/>
      <c r="L7" s="592"/>
      <c r="M7" s="592"/>
      <c r="N7" s="592"/>
      <c r="O7" s="592"/>
      <c r="P7" s="592"/>
      <c r="Q7" s="593"/>
      <c r="R7" s="594">
        <v>3925</v>
      </c>
      <c r="S7" s="496"/>
      <c r="T7" s="496"/>
      <c r="U7" s="496"/>
      <c r="V7" s="496"/>
      <c r="W7" s="496"/>
      <c r="X7" s="496"/>
      <c r="Y7" s="595"/>
      <c r="Z7" s="631">
        <v>0</v>
      </c>
      <c r="AA7" s="631"/>
      <c r="AB7" s="631"/>
      <c r="AC7" s="631"/>
      <c r="AD7" s="632">
        <v>3925</v>
      </c>
      <c r="AE7" s="632"/>
      <c r="AF7" s="632"/>
      <c r="AG7" s="632"/>
      <c r="AH7" s="632"/>
      <c r="AI7" s="632"/>
      <c r="AJ7" s="632"/>
      <c r="AK7" s="632"/>
      <c r="AL7" s="596">
        <v>0</v>
      </c>
      <c r="AM7" s="362"/>
      <c r="AN7" s="362"/>
      <c r="AO7" s="633"/>
      <c r="AP7" s="591" t="s">
        <v>325</v>
      </c>
      <c r="AQ7" s="592"/>
      <c r="AR7" s="592"/>
      <c r="AS7" s="592"/>
      <c r="AT7" s="592"/>
      <c r="AU7" s="592"/>
      <c r="AV7" s="592"/>
      <c r="AW7" s="592"/>
      <c r="AX7" s="592"/>
      <c r="AY7" s="592"/>
      <c r="AZ7" s="592"/>
      <c r="BA7" s="592"/>
      <c r="BB7" s="592"/>
      <c r="BC7" s="592"/>
      <c r="BD7" s="592"/>
      <c r="BE7" s="592"/>
      <c r="BF7" s="593"/>
      <c r="BG7" s="594">
        <v>1550659</v>
      </c>
      <c r="BH7" s="496"/>
      <c r="BI7" s="496"/>
      <c r="BJ7" s="496"/>
      <c r="BK7" s="496"/>
      <c r="BL7" s="496"/>
      <c r="BM7" s="496"/>
      <c r="BN7" s="595"/>
      <c r="BO7" s="631">
        <v>42.9</v>
      </c>
      <c r="BP7" s="631"/>
      <c r="BQ7" s="631"/>
      <c r="BR7" s="631"/>
      <c r="BS7" s="632">
        <v>16563</v>
      </c>
      <c r="BT7" s="632"/>
      <c r="BU7" s="632"/>
      <c r="BV7" s="632"/>
      <c r="BW7" s="632"/>
      <c r="BX7" s="632"/>
      <c r="BY7" s="632"/>
      <c r="BZ7" s="632"/>
      <c r="CA7" s="632"/>
      <c r="CB7" s="669"/>
      <c r="CD7" s="591" t="s">
        <v>327</v>
      </c>
      <c r="CE7" s="592"/>
      <c r="CF7" s="592"/>
      <c r="CG7" s="592"/>
      <c r="CH7" s="592"/>
      <c r="CI7" s="592"/>
      <c r="CJ7" s="592"/>
      <c r="CK7" s="592"/>
      <c r="CL7" s="592"/>
      <c r="CM7" s="592"/>
      <c r="CN7" s="592"/>
      <c r="CO7" s="592"/>
      <c r="CP7" s="592"/>
      <c r="CQ7" s="593"/>
      <c r="CR7" s="594">
        <v>5147432</v>
      </c>
      <c r="CS7" s="496"/>
      <c r="CT7" s="496"/>
      <c r="CU7" s="496"/>
      <c r="CV7" s="496"/>
      <c r="CW7" s="496"/>
      <c r="CX7" s="496"/>
      <c r="CY7" s="595"/>
      <c r="CZ7" s="631">
        <v>27.8</v>
      </c>
      <c r="DA7" s="631"/>
      <c r="DB7" s="631"/>
      <c r="DC7" s="631"/>
      <c r="DD7" s="598">
        <v>78102</v>
      </c>
      <c r="DE7" s="496"/>
      <c r="DF7" s="496"/>
      <c r="DG7" s="496"/>
      <c r="DH7" s="496"/>
      <c r="DI7" s="496"/>
      <c r="DJ7" s="496"/>
      <c r="DK7" s="496"/>
      <c r="DL7" s="496"/>
      <c r="DM7" s="496"/>
      <c r="DN7" s="496"/>
      <c r="DO7" s="496"/>
      <c r="DP7" s="595"/>
      <c r="DQ7" s="598">
        <v>1373533</v>
      </c>
      <c r="DR7" s="496"/>
      <c r="DS7" s="496"/>
      <c r="DT7" s="496"/>
      <c r="DU7" s="496"/>
      <c r="DV7" s="496"/>
      <c r="DW7" s="496"/>
      <c r="DX7" s="496"/>
      <c r="DY7" s="496"/>
      <c r="DZ7" s="496"/>
      <c r="EA7" s="496"/>
      <c r="EB7" s="496"/>
      <c r="EC7" s="643"/>
    </row>
    <row r="8" spans="2:143" ht="11.25" customHeight="1" x14ac:dyDescent="0.2">
      <c r="B8" s="591" t="s">
        <v>328</v>
      </c>
      <c r="C8" s="592"/>
      <c r="D8" s="592"/>
      <c r="E8" s="592"/>
      <c r="F8" s="592"/>
      <c r="G8" s="592"/>
      <c r="H8" s="592"/>
      <c r="I8" s="592"/>
      <c r="J8" s="592"/>
      <c r="K8" s="592"/>
      <c r="L8" s="592"/>
      <c r="M8" s="592"/>
      <c r="N8" s="592"/>
      <c r="O8" s="592"/>
      <c r="P8" s="592"/>
      <c r="Q8" s="593"/>
      <c r="R8" s="594">
        <v>19625</v>
      </c>
      <c r="S8" s="496"/>
      <c r="T8" s="496"/>
      <c r="U8" s="496"/>
      <c r="V8" s="496"/>
      <c r="W8" s="496"/>
      <c r="X8" s="496"/>
      <c r="Y8" s="595"/>
      <c r="Z8" s="631">
        <v>0.1</v>
      </c>
      <c r="AA8" s="631"/>
      <c r="AB8" s="631"/>
      <c r="AC8" s="631"/>
      <c r="AD8" s="632">
        <v>19625</v>
      </c>
      <c r="AE8" s="632"/>
      <c r="AF8" s="632"/>
      <c r="AG8" s="632"/>
      <c r="AH8" s="632"/>
      <c r="AI8" s="632"/>
      <c r="AJ8" s="632"/>
      <c r="AK8" s="632"/>
      <c r="AL8" s="596">
        <v>0.2</v>
      </c>
      <c r="AM8" s="362"/>
      <c r="AN8" s="362"/>
      <c r="AO8" s="633"/>
      <c r="AP8" s="591" t="s">
        <v>122</v>
      </c>
      <c r="AQ8" s="592"/>
      <c r="AR8" s="592"/>
      <c r="AS8" s="592"/>
      <c r="AT8" s="592"/>
      <c r="AU8" s="592"/>
      <c r="AV8" s="592"/>
      <c r="AW8" s="592"/>
      <c r="AX8" s="592"/>
      <c r="AY8" s="592"/>
      <c r="AZ8" s="592"/>
      <c r="BA8" s="592"/>
      <c r="BB8" s="592"/>
      <c r="BC8" s="592"/>
      <c r="BD8" s="592"/>
      <c r="BE8" s="592"/>
      <c r="BF8" s="593"/>
      <c r="BG8" s="594">
        <v>63906</v>
      </c>
      <c r="BH8" s="496"/>
      <c r="BI8" s="496"/>
      <c r="BJ8" s="496"/>
      <c r="BK8" s="496"/>
      <c r="BL8" s="496"/>
      <c r="BM8" s="496"/>
      <c r="BN8" s="595"/>
      <c r="BO8" s="631">
        <v>1.8</v>
      </c>
      <c r="BP8" s="631"/>
      <c r="BQ8" s="631"/>
      <c r="BR8" s="631"/>
      <c r="BS8" s="598" t="s">
        <v>202</v>
      </c>
      <c r="BT8" s="496"/>
      <c r="BU8" s="496"/>
      <c r="BV8" s="496"/>
      <c r="BW8" s="496"/>
      <c r="BX8" s="496"/>
      <c r="BY8" s="496"/>
      <c r="BZ8" s="496"/>
      <c r="CA8" s="496"/>
      <c r="CB8" s="643"/>
      <c r="CD8" s="591" t="s">
        <v>331</v>
      </c>
      <c r="CE8" s="592"/>
      <c r="CF8" s="592"/>
      <c r="CG8" s="592"/>
      <c r="CH8" s="592"/>
      <c r="CI8" s="592"/>
      <c r="CJ8" s="592"/>
      <c r="CK8" s="592"/>
      <c r="CL8" s="592"/>
      <c r="CM8" s="592"/>
      <c r="CN8" s="592"/>
      <c r="CO8" s="592"/>
      <c r="CP8" s="592"/>
      <c r="CQ8" s="593"/>
      <c r="CR8" s="594">
        <v>4615991</v>
      </c>
      <c r="CS8" s="496"/>
      <c r="CT8" s="496"/>
      <c r="CU8" s="496"/>
      <c r="CV8" s="496"/>
      <c r="CW8" s="496"/>
      <c r="CX8" s="496"/>
      <c r="CY8" s="595"/>
      <c r="CZ8" s="631">
        <v>24.9</v>
      </c>
      <c r="DA8" s="631"/>
      <c r="DB8" s="631"/>
      <c r="DC8" s="631"/>
      <c r="DD8" s="598">
        <v>20886</v>
      </c>
      <c r="DE8" s="496"/>
      <c r="DF8" s="496"/>
      <c r="DG8" s="496"/>
      <c r="DH8" s="496"/>
      <c r="DI8" s="496"/>
      <c r="DJ8" s="496"/>
      <c r="DK8" s="496"/>
      <c r="DL8" s="496"/>
      <c r="DM8" s="496"/>
      <c r="DN8" s="496"/>
      <c r="DO8" s="496"/>
      <c r="DP8" s="595"/>
      <c r="DQ8" s="598">
        <v>2476124</v>
      </c>
      <c r="DR8" s="496"/>
      <c r="DS8" s="496"/>
      <c r="DT8" s="496"/>
      <c r="DU8" s="496"/>
      <c r="DV8" s="496"/>
      <c r="DW8" s="496"/>
      <c r="DX8" s="496"/>
      <c r="DY8" s="496"/>
      <c r="DZ8" s="496"/>
      <c r="EA8" s="496"/>
      <c r="EB8" s="496"/>
      <c r="EC8" s="643"/>
    </row>
    <row r="9" spans="2:143" ht="11.25" customHeight="1" x14ac:dyDescent="0.2">
      <c r="B9" s="591" t="s">
        <v>330</v>
      </c>
      <c r="C9" s="592"/>
      <c r="D9" s="592"/>
      <c r="E9" s="592"/>
      <c r="F9" s="592"/>
      <c r="G9" s="592"/>
      <c r="H9" s="592"/>
      <c r="I9" s="592"/>
      <c r="J9" s="592"/>
      <c r="K9" s="592"/>
      <c r="L9" s="592"/>
      <c r="M9" s="592"/>
      <c r="N9" s="592"/>
      <c r="O9" s="592"/>
      <c r="P9" s="592"/>
      <c r="Q9" s="593"/>
      <c r="R9" s="594">
        <v>17132</v>
      </c>
      <c r="S9" s="496"/>
      <c r="T9" s="496"/>
      <c r="U9" s="496"/>
      <c r="V9" s="496"/>
      <c r="W9" s="496"/>
      <c r="X9" s="496"/>
      <c r="Y9" s="595"/>
      <c r="Z9" s="631">
        <v>0.1</v>
      </c>
      <c r="AA9" s="631"/>
      <c r="AB9" s="631"/>
      <c r="AC9" s="631"/>
      <c r="AD9" s="632">
        <v>17132</v>
      </c>
      <c r="AE9" s="632"/>
      <c r="AF9" s="632"/>
      <c r="AG9" s="632"/>
      <c r="AH9" s="632"/>
      <c r="AI9" s="632"/>
      <c r="AJ9" s="632"/>
      <c r="AK9" s="632"/>
      <c r="AL9" s="596">
        <v>0.2</v>
      </c>
      <c r="AM9" s="362"/>
      <c r="AN9" s="362"/>
      <c r="AO9" s="633"/>
      <c r="AP9" s="591" t="s">
        <v>332</v>
      </c>
      <c r="AQ9" s="592"/>
      <c r="AR9" s="592"/>
      <c r="AS9" s="592"/>
      <c r="AT9" s="592"/>
      <c r="AU9" s="592"/>
      <c r="AV9" s="592"/>
      <c r="AW9" s="592"/>
      <c r="AX9" s="592"/>
      <c r="AY9" s="592"/>
      <c r="AZ9" s="592"/>
      <c r="BA9" s="592"/>
      <c r="BB9" s="592"/>
      <c r="BC9" s="592"/>
      <c r="BD9" s="592"/>
      <c r="BE9" s="592"/>
      <c r="BF9" s="593"/>
      <c r="BG9" s="594">
        <v>1350872</v>
      </c>
      <c r="BH9" s="496"/>
      <c r="BI9" s="496"/>
      <c r="BJ9" s="496"/>
      <c r="BK9" s="496"/>
      <c r="BL9" s="496"/>
      <c r="BM9" s="496"/>
      <c r="BN9" s="595"/>
      <c r="BO9" s="631">
        <v>37.4</v>
      </c>
      <c r="BP9" s="631"/>
      <c r="BQ9" s="631"/>
      <c r="BR9" s="631"/>
      <c r="BS9" s="598" t="s">
        <v>202</v>
      </c>
      <c r="BT9" s="496"/>
      <c r="BU9" s="496"/>
      <c r="BV9" s="496"/>
      <c r="BW9" s="496"/>
      <c r="BX9" s="496"/>
      <c r="BY9" s="496"/>
      <c r="BZ9" s="496"/>
      <c r="CA9" s="496"/>
      <c r="CB9" s="643"/>
      <c r="CD9" s="591" t="s">
        <v>335</v>
      </c>
      <c r="CE9" s="592"/>
      <c r="CF9" s="592"/>
      <c r="CG9" s="592"/>
      <c r="CH9" s="592"/>
      <c r="CI9" s="592"/>
      <c r="CJ9" s="592"/>
      <c r="CK9" s="592"/>
      <c r="CL9" s="592"/>
      <c r="CM9" s="592"/>
      <c r="CN9" s="592"/>
      <c r="CO9" s="592"/>
      <c r="CP9" s="592"/>
      <c r="CQ9" s="593"/>
      <c r="CR9" s="594">
        <v>1457635</v>
      </c>
      <c r="CS9" s="496"/>
      <c r="CT9" s="496"/>
      <c r="CU9" s="496"/>
      <c r="CV9" s="496"/>
      <c r="CW9" s="496"/>
      <c r="CX9" s="496"/>
      <c r="CY9" s="595"/>
      <c r="CZ9" s="631">
        <v>7.9</v>
      </c>
      <c r="DA9" s="631"/>
      <c r="DB9" s="631"/>
      <c r="DC9" s="631"/>
      <c r="DD9" s="598">
        <v>10516</v>
      </c>
      <c r="DE9" s="496"/>
      <c r="DF9" s="496"/>
      <c r="DG9" s="496"/>
      <c r="DH9" s="496"/>
      <c r="DI9" s="496"/>
      <c r="DJ9" s="496"/>
      <c r="DK9" s="496"/>
      <c r="DL9" s="496"/>
      <c r="DM9" s="496"/>
      <c r="DN9" s="496"/>
      <c r="DO9" s="496"/>
      <c r="DP9" s="595"/>
      <c r="DQ9" s="598">
        <v>1276948</v>
      </c>
      <c r="DR9" s="496"/>
      <c r="DS9" s="496"/>
      <c r="DT9" s="496"/>
      <c r="DU9" s="496"/>
      <c r="DV9" s="496"/>
      <c r="DW9" s="496"/>
      <c r="DX9" s="496"/>
      <c r="DY9" s="496"/>
      <c r="DZ9" s="496"/>
      <c r="EA9" s="496"/>
      <c r="EB9" s="496"/>
      <c r="EC9" s="643"/>
    </row>
    <row r="10" spans="2:143" ht="11.25" customHeight="1" x14ac:dyDescent="0.2">
      <c r="B10" s="591" t="s">
        <v>128</v>
      </c>
      <c r="C10" s="592"/>
      <c r="D10" s="592"/>
      <c r="E10" s="592"/>
      <c r="F10" s="592"/>
      <c r="G10" s="592"/>
      <c r="H10" s="592"/>
      <c r="I10" s="592"/>
      <c r="J10" s="592"/>
      <c r="K10" s="592"/>
      <c r="L10" s="592"/>
      <c r="M10" s="592"/>
      <c r="N10" s="592"/>
      <c r="O10" s="592"/>
      <c r="P10" s="592"/>
      <c r="Q10" s="593"/>
      <c r="R10" s="594" t="s">
        <v>202</v>
      </c>
      <c r="S10" s="496"/>
      <c r="T10" s="496"/>
      <c r="U10" s="496"/>
      <c r="V10" s="496"/>
      <c r="W10" s="496"/>
      <c r="X10" s="496"/>
      <c r="Y10" s="595"/>
      <c r="Z10" s="631" t="s">
        <v>202</v>
      </c>
      <c r="AA10" s="631"/>
      <c r="AB10" s="631"/>
      <c r="AC10" s="631"/>
      <c r="AD10" s="632" t="s">
        <v>202</v>
      </c>
      <c r="AE10" s="632"/>
      <c r="AF10" s="632"/>
      <c r="AG10" s="632"/>
      <c r="AH10" s="632"/>
      <c r="AI10" s="632"/>
      <c r="AJ10" s="632"/>
      <c r="AK10" s="632"/>
      <c r="AL10" s="596" t="s">
        <v>202</v>
      </c>
      <c r="AM10" s="362"/>
      <c r="AN10" s="362"/>
      <c r="AO10" s="633"/>
      <c r="AP10" s="591" t="s">
        <v>193</v>
      </c>
      <c r="AQ10" s="592"/>
      <c r="AR10" s="592"/>
      <c r="AS10" s="592"/>
      <c r="AT10" s="592"/>
      <c r="AU10" s="592"/>
      <c r="AV10" s="592"/>
      <c r="AW10" s="592"/>
      <c r="AX10" s="592"/>
      <c r="AY10" s="592"/>
      <c r="AZ10" s="592"/>
      <c r="BA10" s="592"/>
      <c r="BB10" s="592"/>
      <c r="BC10" s="592"/>
      <c r="BD10" s="592"/>
      <c r="BE10" s="592"/>
      <c r="BF10" s="593"/>
      <c r="BG10" s="594">
        <v>64848</v>
      </c>
      <c r="BH10" s="496"/>
      <c r="BI10" s="496"/>
      <c r="BJ10" s="496"/>
      <c r="BK10" s="496"/>
      <c r="BL10" s="496"/>
      <c r="BM10" s="496"/>
      <c r="BN10" s="595"/>
      <c r="BO10" s="631">
        <v>1.8</v>
      </c>
      <c r="BP10" s="631"/>
      <c r="BQ10" s="631"/>
      <c r="BR10" s="631"/>
      <c r="BS10" s="598" t="s">
        <v>202</v>
      </c>
      <c r="BT10" s="496"/>
      <c r="BU10" s="496"/>
      <c r="BV10" s="496"/>
      <c r="BW10" s="496"/>
      <c r="BX10" s="496"/>
      <c r="BY10" s="496"/>
      <c r="BZ10" s="496"/>
      <c r="CA10" s="496"/>
      <c r="CB10" s="643"/>
      <c r="CD10" s="591" t="s">
        <v>46</v>
      </c>
      <c r="CE10" s="592"/>
      <c r="CF10" s="592"/>
      <c r="CG10" s="592"/>
      <c r="CH10" s="592"/>
      <c r="CI10" s="592"/>
      <c r="CJ10" s="592"/>
      <c r="CK10" s="592"/>
      <c r="CL10" s="592"/>
      <c r="CM10" s="592"/>
      <c r="CN10" s="592"/>
      <c r="CO10" s="592"/>
      <c r="CP10" s="592"/>
      <c r="CQ10" s="593"/>
      <c r="CR10" s="594" t="s">
        <v>202</v>
      </c>
      <c r="CS10" s="496"/>
      <c r="CT10" s="496"/>
      <c r="CU10" s="496"/>
      <c r="CV10" s="496"/>
      <c r="CW10" s="496"/>
      <c r="CX10" s="496"/>
      <c r="CY10" s="595"/>
      <c r="CZ10" s="631" t="s">
        <v>202</v>
      </c>
      <c r="DA10" s="631"/>
      <c r="DB10" s="631"/>
      <c r="DC10" s="631"/>
      <c r="DD10" s="598" t="s">
        <v>202</v>
      </c>
      <c r="DE10" s="496"/>
      <c r="DF10" s="496"/>
      <c r="DG10" s="496"/>
      <c r="DH10" s="496"/>
      <c r="DI10" s="496"/>
      <c r="DJ10" s="496"/>
      <c r="DK10" s="496"/>
      <c r="DL10" s="496"/>
      <c r="DM10" s="496"/>
      <c r="DN10" s="496"/>
      <c r="DO10" s="496"/>
      <c r="DP10" s="595"/>
      <c r="DQ10" s="598" t="s">
        <v>202</v>
      </c>
      <c r="DR10" s="496"/>
      <c r="DS10" s="496"/>
      <c r="DT10" s="496"/>
      <c r="DU10" s="496"/>
      <c r="DV10" s="496"/>
      <c r="DW10" s="496"/>
      <c r="DX10" s="496"/>
      <c r="DY10" s="496"/>
      <c r="DZ10" s="496"/>
      <c r="EA10" s="496"/>
      <c r="EB10" s="496"/>
      <c r="EC10" s="643"/>
    </row>
    <row r="11" spans="2:143" ht="11.25" customHeight="1" x14ac:dyDescent="0.2">
      <c r="B11" s="591" t="s">
        <v>103</v>
      </c>
      <c r="C11" s="592"/>
      <c r="D11" s="592"/>
      <c r="E11" s="592"/>
      <c r="F11" s="592"/>
      <c r="G11" s="592"/>
      <c r="H11" s="592"/>
      <c r="I11" s="592"/>
      <c r="J11" s="592"/>
      <c r="K11" s="592"/>
      <c r="L11" s="592"/>
      <c r="M11" s="592"/>
      <c r="N11" s="592"/>
      <c r="O11" s="592"/>
      <c r="P11" s="592"/>
      <c r="Q11" s="593"/>
      <c r="R11" s="594">
        <v>674343</v>
      </c>
      <c r="S11" s="496"/>
      <c r="T11" s="496"/>
      <c r="U11" s="496"/>
      <c r="V11" s="496"/>
      <c r="W11" s="496"/>
      <c r="X11" s="496"/>
      <c r="Y11" s="595"/>
      <c r="Z11" s="596">
        <v>3.4</v>
      </c>
      <c r="AA11" s="362"/>
      <c r="AB11" s="362"/>
      <c r="AC11" s="597"/>
      <c r="AD11" s="598">
        <v>674343</v>
      </c>
      <c r="AE11" s="496"/>
      <c r="AF11" s="496"/>
      <c r="AG11" s="496"/>
      <c r="AH11" s="496"/>
      <c r="AI11" s="496"/>
      <c r="AJ11" s="496"/>
      <c r="AK11" s="595"/>
      <c r="AL11" s="596">
        <v>7.4</v>
      </c>
      <c r="AM11" s="362"/>
      <c r="AN11" s="362"/>
      <c r="AO11" s="633"/>
      <c r="AP11" s="591" t="s">
        <v>337</v>
      </c>
      <c r="AQ11" s="592"/>
      <c r="AR11" s="592"/>
      <c r="AS11" s="592"/>
      <c r="AT11" s="592"/>
      <c r="AU11" s="592"/>
      <c r="AV11" s="592"/>
      <c r="AW11" s="592"/>
      <c r="AX11" s="592"/>
      <c r="AY11" s="592"/>
      <c r="AZ11" s="592"/>
      <c r="BA11" s="592"/>
      <c r="BB11" s="592"/>
      <c r="BC11" s="592"/>
      <c r="BD11" s="592"/>
      <c r="BE11" s="592"/>
      <c r="BF11" s="593"/>
      <c r="BG11" s="594">
        <v>71033</v>
      </c>
      <c r="BH11" s="496"/>
      <c r="BI11" s="496"/>
      <c r="BJ11" s="496"/>
      <c r="BK11" s="496"/>
      <c r="BL11" s="496"/>
      <c r="BM11" s="496"/>
      <c r="BN11" s="595"/>
      <c r="BO11" s="631">
        <v>2</v>
      </c>
      <c r="BP11" s="631"/>
      <c r="BQ11" s="631"/>
      <c r="BR11" s="631"/>
      <c r="BS11" s="598">
        <v>16563</v>
      </c>
      <c r="BT11" s="496"/>
      <c r="BU11" s="496"/>
      <c r="BV11" s="496"/>
      <c r="BW11" s="496"/>
      <c r="BX11" s="496"/>
      <c r="BY11" s="496"/>
      <c r="BZ11" s="496"/>
      <c r="CA11" s="496"/>
      <c r="CB11" s="643"/>
      <c r="CD11" s="591" t="s">
        <v>340</v>
      </c>
      <c r="CE11" s="592"/>
      <c r="CF11" s="592"/>
      <c r="CG11" s="592"/>
      <c r="CH11" s="592"/>
      <c r="CI11" s="592"/>
      <c r="CJ11" s="592"/>
      <c r="CK11" s="592"/>
      <c r="CL11" s="592"/>
      <c r="CM11" s="592"/>
      <c r="CN11" s="592"/>
      <c r="CO11" s="592"/>
      <c r="CP11" s="592"/>
      <c r="CQ11" s="593"/>
      <c r="CR11" s="594">
        <v>400962</v>
      </c>
      <c r="CS11" s="496"/>
      <c r="CT11" s="496"/>
      <c r="CU11" s="496"/>
      <c r="CV11" s="496"/>
      <c r="CW11" s="496"/>
      <c r="CX11" s="496"/>
      <c r="CY11" s="595"/>
      <c r="CZ11" s="631">
        <v>2.2000000000000002</v>
      </c>
      <c r="DA11" s="631"/>
      <c r="DB11" s="631"/>
      <c r="DC11" s="631"/>
      <c r="DD11" s="598">
        <v>127036</v>
      </c>
      <c r="DE11" s="496"/>
      <c r="DF11" s="496"/>
      <c r="DG11" s="496"/>
      <c r="DH11" s="496"/>
      <c r="DI11" s="496"/>
      <c r="DJ11" s="496"/>
      <c r="DK11" s="496"/>
      <c r="DL11" s="496"/>
      <c r="DM11" s="496"/>
      <c r="DN11" s="496"/>
      <c r="DO11" s="496"/>
      <c r="DP11" s="595"/>
      <c r="DQ11" s="598">
        <v>252399</v>
      </c>
      <c r="DR11" s="496"/>
      <c r="DS11" s="496"/>
      <c r="DT11" s="496"/>
      <c r="DU11" s="496"/>
      <c r="DV11" s="496"/>
      <c r="DW11" s="496"/>
      <c r="DX11" s="496"/>
      <c r="DY11" s="496"/>
      <c r="DZ11" s="496"/>
      <c r="EA11" s="496"/>
      <c r="EB11" s="496"/>
      <c r="EC11" s="643"/>
    </row>
    <row r="12" spans="2:143" ht="11.25" customHeight="1" x14ac:dyDescent="0.2">
      <c r="B12" s="591" t="s">
        <v>144</v>
      </c>
      <c r="C12" s="592"/>
      <c r="D12" s="592"/>
      <c r="E12" s="592"/>
      <c r="F12" s="592"/>
      <c r="G12" s="592"/>
      <c r="H12" s="592"/>
      <c r="I12" s="592"/>
      <c r="J12" s="592"/>
      <c r="K12" s="592"/>
      <c r="L12" s="592"/>
      <c r="M12" s="592"/>
      <c r="N12" s="592"/>
      <c r="O12" s="592"/>
      <c r="P12" s="592"/>
      <c r="Q12" s="593"/>
      <c r="R12" s="594" t="s">
        <v>202</v>
      </c>
      <c r="S12" s="496"/>
      <c r="T12" s="496"/>
      <c r="U12" s="496"/>
      <c r="V12" s="496"/>
      <c r="W12" s="496"/>
      <c r="X12" s="496"/>
      <c r="Y12" s="595"/>
      <c r="Z12" s="631" t="s">
        <v>202</v>
      </c>
      <c r="AA12" s="631"/>
      <c r="AB12" s="631"/>
      <c r="AC12" s="631"/>
      <c r="AD12" s="632" t="s">
        <v>202</v>
      </c>
      <c r="AE12" s="632"/>
      <c r="AF12" s="632"/>
      <c r="AG12" s="632"/>
      <c r="AH12" s="632"/>
      <c r="AI12" s="632"/>
      <c r="AJ12" s="632"/>
      <c r="AK12" s="632"/>
      <c r="AL12" s="596" t="s">
        <v>202</v>
      </c>
      <c r="AM12" s="362"/>
      <c r="AN12" s="362"/>
      <c r="AO12" s="633"/>
      <c r="AP12" s="591" t="s">
        <v>341</v>
      </c>
      <c r="AQ12" s="592"/>
      <c r="AR12" s="592"/>
      <c r="AS12" s="592"/>
      <c r="AT12" s="592"/>
      <c r="AU12" s="592"/>
      <c r="AV12" s="592"/>
      <c r="AW12" s="592"/>
      <c r="AX12" s="592"/>
      <c r="AY12" s="592"/>
      <c r="AZ12" s="592"/>
      <c r="BA12" s="592"/>
      <c r="BB12" s="592"/>
      <c r="BC12" s="592"/>
      <c r="BD12" s="592"/>
      <c r="BE12" s="592"/>
      <c r="BF12" s="593"/>
      <c r="BG12" s="594">
        <v>1777713</v>
      </c>
      <c r="BH12" s="496"/>
      <c r="BI12" s="496"/>
      <c r="BJ12" s="496"/>
      <c r="BK12" s="496"/>
      <c r="BL12" s="496"/>
      <c r="BM12" s="496"/>
      <c r="BN12" s="595"/>
      <c r="BO12" s="631">
        <v>49.2</v>
      </c>
      <c r="BP12" s="631"/>
      <c r="BQ12" s="631"/>
      <c r="BR12" s="631"/>
      <c r="BS12" s="598" t="s">
        <v>202</v>
      </c>
      <c r="BT12" s="496"/>
      <c r="BU12" s="496"/>
      <c r="BV12" s="496"/>
      <c r="BW12" s="496"/>
      <c r="BX12" s="496"/>
      <c r="BY12" s="496"/>
      <c r="BZ12" s="496"/>
      <c r="CA12" s="496"/>
      <c r="CB12" s="643"/>
      <c r="CD12" s="591" t="s">
        <v>89</v>
      </c>
      <c r="CE12" s="592"/>
      <c r="CF12" s="592"/>
      <c r="CG12" s="592"/>
      <c r="CH12" s="592"/>
      <c r="CI12" s="592"/>
      <c r="CJ12" s="592"/>
      <c r="CK12" s="592"/>
      <c r="CL12" s="592"/>
      <c r="CM12" s="592"/>
      <c r="CN12" s="592"/>
      <c r="CO12" s="592"/>
      <c r="CP12" s="592"/>
      <c r="CQ12" s="593"/>
      <c r="CR12" s="594">
        <v>467773</v>
      </c>
      <c r="CS12" s="496"/>
      <c r="CT12" s="496"/>
      <c r="CU12" s="496"/>
      <c r="CV12" s="496"/>
      <c r="CW12" s="496"/>
      <c r="CX12" s="496"/>
      <c r="CY12" s="595"/>
      <c r="CZ12" s="631">
        <v>2.5</v>
      </c>
      <c r="DA12" s="631"/>
      <c r="DB12" s="631"/>
      <c r="DC12" s="631"/>
      <c r="DD12" s="598">
        <v>224520</v>
      </c>
      <c r="DE12" s="496"/>
      <c r="DF12" s="496"/>
      <c r="DG12" s="496"/>
      <c r="DH12" s="496"/>
      <c r="DI12" s="496"/>
      <c r="DJ12" s="496"/>
      <c r="DK12" s="496"/>
      <c r="DL12" s="496"/>
      <c r="DM12" s="496"/>
      <c r="DN12" s="496"/>
      <c r="DO12" s="496"/>
      <c r="DP12" s="595"/>
      <c r="DQ12" s="598">
        <v>422797</v>
      </c>
      <c r="DR12" s="496"/>
      <c r="DS12" s="496"/>
      <c r="DT12" s="496"/>
      <c r="DU12" s="496"/>
      <c r="DV12" s="496"/>
      <c r="DW12" s="496"/>
      <c r="DX12" s="496"/>
      <c r="DY12" s="496"/>
      <c r="DZ12" s="496"/>
      <c r="EA12" s="496"/>
      <c r="EB12" s="496"/>
      <c r="EC12" s="643"/>
    </row>
    <row r="13" spans="2:143" ht="11.25" customHeight="1" x14ac:dyDescent="0.2">
      <c r="B13" s="591" t="s">
        <v>342</v>
      </c>
      <c r="C13" s="592"/>
      <c r="D13" s="592"/>
      <c r="E13" s="592"/>
      <c r="F13" s="592"/>
      <c r="G13" s="592"/>
      <c r="H13" s="592"/>
      <c r="I13" s="592"/>
      <c r="J13" s="592"/>
      <c r="K13" s="592"/>
      <c r="L13" s="592"/>
      <c r="M13" s="592"/>
      <c r="N13" s="592"/>
      <c r="O13" s="592"/>
      <c r="P13" s="592"/>
      <c r="Q13" s="593"/>
      <c r="R13" s="594" t="s">
        <v>202</v>
      </c>
      <c r="S13" s="496"/>
      <c r="T13" s="496"/>
      <c r="U13" s="496"/>
      <c r="V13" s="496"/>
      <c r="W13" s="496"/>
      <c r="X13" s="496"/>
      <c r="Y13" s="595"/>
      <c r="Z13" s="631" t="s">
        <v>202</v>
      </c>
      <c r="AA13" s="631"/>
      <c r="AB13" s="631"/>
      <c r="AC13" s="631"/>
      <c r="AD13" s="632" t="s">
        <v>202</v>
      </c>
      <c r="AE13" s="632"/>
      <c r="AF13" s="632"/>
      <c r="AG13" s="632"/>
      <c r="AH13" s="632"/>
      <c r="AI13" s="632"/>
      <c r="AJ13" s="632"/>
      <c r="AK13" s="632"/>
      <c r="AL13" s="596" t="s">
        <v>202</v>
      </c>
      <c r="AM13" s="362"/>
      <c r="AN13" s="362"/>
      <c r="AO13" s="633"/>
      <c r="AP13" s="591" t="s">
        <v>344</v>
      </c>
      <c r="AQ13" s="592"/>
      <c r="AR13" s="592"/>
      <c r="AS13" s="592"/>
      <c r="AT13" s="592"/>
      <c r="AU13" s="592"/>
      <c r="AV13" s="592"/>
      <c r="AW13" s="592"/>
      <c r="AX13" s="592"/>
      <c r="AY13" s="592"/>
      <c r="AZ13" s="592"/>
      <c r="BA13" s="592"/>
      <c r="BB13" s="592"/>
      <c r="BC13" s="592"/>
      <c r="BD13" s="592"/>
      <c r="BE13" s="592"/>
      <c r="BF13" s="593"/>
      <c r="BG13" s="594">
        <v>1765728</v>
      </c>
      <c r="BH13" s="496"/>
      <c r="BI13" s="496"/>
      <c r="BJ13" s="496"/>
      <c r="BK13" s="496"/>
      <c r="BL13" s="496"/>
      <c r="BM13" s="496"/>
      <c r="BN13" s="595"/>
      <c r="BO13" s="631">
        <v>48.8</v>
      </c>
      <c r="BP13" s="631"/>
      <c r="BQ13" s="631"/>
      <c r="BR13" s="631"/>
      <c r="BS13" s="598" t="s">
        <v>202</v>
      </c>
      <c r="BT13" s="496"/>
      <c r="BU13" s="496"/>
      <c r="BV13" s="496"/>
      <c r="BW13" s="496"/>
      <c r="BX13" s="496"/>
      <c r="BY13" s="496"/>
      <c r="BZ13" s="496"/>
      <c r="CA13" s="496"/>
      <c r="CB13" s="643"/>
      <c r="CD13" s="591" t="s">
        <v>345</v>
      </c>
      <c r="CE13" s="592"/>
      <c r="CF13" s="592"/>
      <c r="CG13" s="592"/>
      <c r="CH13" s="592"/>
      <c r="CI13" s="592"/>
      <c r="CJ13" s="592"/>
      <c r="CK13" s="592"/>
      <c r="CL13" s="592"/>
      <c r="CM13" s="592"/>
      <c r="CN13" s="592"/>
      <c r="CO13" s="592"/>
      <c r="CP13" s="592"/>
      <c r="CQ13" s="593"/>
      <c r="CR13" s="594">
        <v>2282424</v>
      </c>
      <c r="CS13" s="496"/>
      <c r="CT13" s="496"/>
      <c r="CU13" s="496"/>
      <c r="CV13" s="496"/>
      <c r="CW13" s="496"/>
      <c r="CX13" s="496"/>
      <c r="CY13" s="595"/>
      <c r="CZ13" s="631">
        <v>12.3</v>
      </c>
      <c r="DA13" s="631"/>
      <c r="DB13" s="631"/>
      <c r="DC13" s="631"/>
      <c r="DD13" s="598">
        <v>736410</v>
      </c>
      <c r="DE13" s="496"/>
      <c r="DF13" s="496"/>
      <c r="DG13" s="496"/>
      <c r="DH13" s="496"/>
      <c r="DI13" s="496"/>
      <c r="DJ13" s="496"/>
      <c r="DK13" s="496"/>
      <c r="DL13" s="496"/>
      <c r="DM13" s="496"/>
      <c r="DN13" s="496"/>
      <c r="DO13" s="496"/>
      <c r="DP13" s="595"/>
      <c r="DQ13" s="598">
        <v>1613936</v>
      </c>
      <c r="DR13" s="496"/>
      <c r="DS13" s="496"/>
      <c r="DT13" s="496"/>
      <c r="DU13" s="496"/>
      <c r="DV13" s="496"/>
      <c r="DW13" s="496"/>
      <c r="DX13" s="496"/>
      <c r="DY13" s="496"/>
      <c r="DZ13" s="496"/>
      <c r="EA13" s="496"/>
      <c r="EB13" s="496"/>
      <c r="EC13" s="643"/>
    </row>
    <row r="14" spans="2:143" ht="11.25" customHeight="1" x14ac:dyDescent="0.2">
      <c r="B14" s="591" t="s">
        <v>347</v>
      </c>
      <c r="C14" s="592"/>
      <c r="D14" s="592"/>
      <c r="E14" s="592"/>
      <c r="F14" s="592"/>
      <c r="G14" s="592"/>
      <c r="H14" s="592"/>
      <c r="I14" s="592"/>
      <c r="J14" s="592"/>
      <c r="K14" s="592"/>
      <c r="L14" s="592"/>
      <c r="M14" s="592"/>
      <c r="N14" s="592"/>
      <c r="O14" s="592"/>
      <c r="P14" s="592"/>
      <c r="Q14" s="593"/>
      <c r="R14" s="594" t="s">
        <v>202</v>
      </c>
      <c r="S14" s="496"/>
      <c r="T14" s="496"/>
      <c r="U14" s="496"/>
      <c r="V14" s="496"/>
      <c r="W14" s="496"/>
      <c r="X14" s="496"/>
      <c r="Y14" s="595"/>
      <c r="Z14" s="631" t="s">
        <v>202</v>
      </c>
      <c r="AA14" s="631"/>
      <c r="AB14" s="631"/>
      <c r="AC14" s="631"/>
      <c r="AD14" s="632" t="s">
        <v>202</v>
      </c>
      <c r="AE14" s="632"/>
      <c r="AF14" s="632"/>
      <c r="AG14" s="632"/>
      <c r="AH14" s="632"/>
      <c r="AI14" s="632"/>
      <c r="AJ14" s="632"/>
      <c r="AK14" s="632"/>
      <c r="AL14" s="596" t="s">
        <v>202</v>
      </c>
      <c r="AM14" s="362"/>
      <c r="AN14" s="362"/>
      <c r="AO14" s="633"/>
      <c r="AP14" s="591" t="s">
        <v>221</v>
      </c>
      <c r="AQ14" s="592"/>
      <c r="AR14" s="592"/>
      <c r="AS14" s="592"/>
      <c r="AT14" s="592"/>
      <c r="AU14" s="592"/>
      <c r="AV14" s="592"/>
      <c r="AW14" s="592"/>
      <c r="AX14" s="592"/>
      <c r="AY14" s="592"/>
      <c r="AZ14" s="592"/>
      <c r="BA14" s="592"/>
      <c r="BB14" s="592"/>
      <c r="BC14" s="592"/>
      <c r="BD14" s="592"/>
      <c r="BE14" s="592"/>
      <c r="BF14" s="593"/>
      <c r="BG14" s="594">
        <v>128614</v>
      </c>
      <c r="BH14" s="496"/>
      <c r="BI14" s="496"/>
      <c r="BJ14" s="496"/>
      <c r="BK14" s="496"/>
      <c r="BL14" s="496"/>
      <c r="BM14" s="496"/>
      <c r="BN14" s="595"/>
      <c r="BO14" s="631">
        <v>3.6</v>
      </c>
      <c r="BP14" s="631"/>
      <c r="BQ14" s="631"/>
      <c r="BR14" s="631"/>
      <c r="BS14" s="598" t="s">
        <v>202</v>
      </c>
      <c r="BT14" s="496"/>
      <c r="BU14" s="496"/>
      <c r="BV14" s="496"/>
      <c r="BW14" s="496"/>
      <c r="BX14" s="496"/>
      <c r="BY14" s="496"/>
      <c r="BZ14" s="496"/>
      <c r="CA14" s="496"/>
      <c r="CB14" s="643"/>
      <c r="CD14" s="591" t="s">
        <v>348</v>
      </c>
      <c r="CE14" s="592"/>
      <c r="CF14" s="592"/>
      <c r="CG14" s="592"/>
      <c r="CH14" s="592"/>
      <c r="CI14" s="592"/>
      <c r="CJ14" s="592"/>
      <c r="CK14" s="592"/>
      <c r="CL14" s="592"/>
      <c r="CM14" s="592"/>
      <c r="CN14" s="592"/>
      <c r="CO14" s="592"/>
      <c r="CP14" s="592"/>
      <c r="CQ14" s="593"/>
      <c r="CR14" s="594">
        <v>701089</v>
      </c>
      <c r="CS14" s="496"/>
      <c r="CT14" s="496"/>
      <c r="CU14" s="496"/>
      <c r="CV14" s="496"/>
      <c r="CW14" s="496"/>
      <c r="CX14" s="496"/>
      <c r="CY14" s="595"/>
      <c r="CZ14" s="631">
        <v>3.8</v>
      </c>
      <c r="DA14" s="631"/>
      <c r="DB14" s="631"/>
      <c r="DC14" s="631"/>
      <c r="DD14" s="598">
        <v>35435</v>
      </c>
      <c r="DE14" s="496"/>
      <c r="DF14" s="496"/>
      <c r="DG14" s="496"/>
      <c r="DH14" s="496"/>
      <c r="DI14" s="496"/>
      <c r="DJ14" s="496"/>
      <c r="DK14" s="496"/>
      <c r="DL14" s="496"/>
      <c r="DM14" s="496"/>
      <c r="DN14" s="496"/>
      <c r="DO14" s="496"/>
      <c r="DP14" s="595"/>
      <c r="DQ14" s="598">
        <v>683463</v>
      </c>
      <c r="DR14" s="496"/>
      <c r="DS14" s="496"/>
      <c r="DT14" s="496"/>
      <c r="DU14" s="496"/>
      <c r="DV14" s="496"/>
      <c r="DW14" s="496"/>
      <c r="DX14" s="496"/>
      <c r="DY14" s="496"/>
      <c r="DZ14" s="496"/>
      <c r="EA14" s="496"/>
      <c r="EB14" s="496"/>
      <c r="EC14" s="643"/>
    </row>
    <row r="15" spans="2:143" ht="11.25" customHeight="1" x14ac:dyDescent="0.2">
      <c r="B15" s="591" t="s">
        <v>317</v>
      </c>
      <c r="C15" s="592"/>
      <c r="D15" s="592"/>
      <c r="E15" s="592"/>
      <c r="F15" s="592"/>
      <c r="G15" s="592"/>
      <c r="H15" s="592"/>
      <c r="I15" s="592"/>
      <c r="J15" s="592"/>
      <c r="K15" s="592"/>
      <c r="L15" s="592"/>
      <c r="M15" s="592"/>
      <c r="N15" s="592"/>
      <c r="O15" s="592"/>
      <c r="P15" s="592"/>
      <c r="Q15" s="593"/>
      <c r="R15" s="594" t="s">
        <v>202</v>
      </c>
      <c r="S15" s="496"/>
      <c r="T15" s="496"/>
      <c r="U15" s="496"/>
      <c r="V15" s="496"/>
      <c r="W15" s="496"/>
      <c r="X15" s="496"/>
      <c r="Y15" s="595"/>
      <c r="Z15" s="631" t="s">
        <v>202</v>
      </c>
      <c r="AA15" s="631"/>
      <c r="AB15" s="631"/>
      <c r="AC15" s="631"/>
      <c r="AD15" s="632" t="s">
        <v>202</v>
      </c>
      <c r="AE15" s="632"/>
      <c r="AF15" s="632"/>
      <c r="AG15" s="632"/>
      <c r="AH15" s="632"/>
      <c r="AI15" s="632"/>
      <c r="AJ15" s="632"/>
      <c r="AK15" s="632"/>
      <c r="AL15" s="596" t="s">
        <v>202</v>
      </c>
      <c r="AM15" s="362"/>
      <c r="AN15" s="362"/>
      <c r="AO15" s="633"/>
      <c r="AP15" s="591" t="s">
        <v>349</v>
      </c>
      <c r="AQ15" s="592"/>
      <c r="AR15" s="592"/>
      <c r="AS15" s="592"/>
      <c r="AT15" s="592"/>
      <c r="AU15" s="592"/>
      <c r="AV15" s="592"/>
      <c r="AW15" s="592"/>
      <c r="AX15" s="592"/>
      <c r="AY15" s="592"/>
      <c r="AZ15" s="592"/>
      <c r="BA15" s="592"/>
      <c r="BB15" s="592"/>
      <c r="BC15" s="592"/>
      <c r="BD15" s="592"/>
      <c r="BE15" s="592"/>
      <c r="BF15" s="593"/>
      <c r="BG15" s="594">
        <v>159459</v>
      </c>
      <c r="BH15" s="496"/>
      <c r="BI15" s="496"/>
      <c r="BJ15" s="496"/>
      <c r="BK15" s="496"/>
      <c r="BL15" s="496"/>
      <c r="BM15" s="496"/>
      <c r="BN15" s="595"/>
      <c r="BO15" s="631">
        <v>4.4000000000000004</v>
      </c>
      <c r="BP15" s="631"/>
      <c r="BQ15" s="631"/>
      <c r="BR15" s="631"/>
      <c r="BS15" s="598" t="s">
        <v>202</v>
      </c>
      <c r="BT15" s="496"/>
      <c r="BU15" s="496"/>
      <c r="BV15" s="496"/>
      <c r="BW15" s="496"/>
      <c r="BX15" s="496"/>
      <c r="BY15" s="496"/>
      <c r="BZ15" s="496"/>
      <c r="CA15" s="496"/>
      <c r="CB15" s="643"/>
      <c r="CD15" s="591" t="s">
        <v>350</v>
      </c>
      <c r="CE15" s="592"/>
      <c r="CF15" s="592"/>
      <c r="CG15" s="592"/>
      <c r="CH15" s="592"/>
      <c r="CI15" s="592"/>
      <c r="CJ15" s="592"/>
      <c r="CK15" s="592"/>
      <c r="CL15" s="592"/>
      <c r="CM15" s="592"/>
      <c r="CN15" s="592"/>
      <c r="CO15" s="592"/>
      <c r="CP15" s="592"/>
      <c r="CQ15" s="593"/>
      <c r="CR15" s="594">
        <v>1851697</v>
      </c>
      <c r="CS15" s="496"/>
      <c r="CT15" s="496"/>
      <c r="CU15" s="496"/>
      <c r="CV15" s="496"/>
      <c r="CW15" s="496"/>
      <c r="CX15" s="496"/>
      <c r="CY15" s="595"/>
      <c r="CZ15" s="631">
        <v>10</v>
      </c>
      <c r="DA15" s="631"/>
      <c r="DB15" s="631"/>
      <c r="DC15" s="631"/>
      <c r="DD15" s="598">
        <v>257441</v>
      </c>
      <c r="DE15" s="496"/>
      <c r="DF15" s="496"/>
      <c r="DG15" s="496"/>
      <c r="DH15" s="496"/>
      <c r="DI15" s="496"/>
      <c r="DJ15" s="496"/>
      <c r="DK15" s="496"/>
      <c r="DL15" s="496"/>
      <c r="DM15" s="496"/>
      <c r="DN15" s="496"/>
      <c r="DO15" s="496"/>
      <c r="DP15" s="595"/>
      <c r="DQ15" s="598">
        <v>1324686</v>
      </c>
      <c r="DR15" s="496"/>
      <c r="DS15" s="496"/>
      <c r="DT15" s="496"/>
      <c r="DU15" s="496"/>
      <c r="DV15" s="496"/>
      <c r="DW15" s="496"/>
      <c r="DX15" s="496"/>
      <c r="DY15" s="496"/>
      <c r="DZ15" s="496"/>
      <c r="EA15" s="496"/>
      <c r="EB15" s="496"/>
      <c r="EC15" s="643"/>
    </row>
    <row r="16" spans="2:143" ht="11.25" customHeight="1" x14ac:dyDescent="0.2">
      <c r="B16" s="591" t="s">
        <v>351</v>
      </c>
      <c r="C16" s="592"/>
      <c r="D16" s="592"/>
      <c r="E16" s="592"/>
      <c r="F16" s="592"/>
      <c r="G16" s="592"/>
      <c r="H16" s="592"/>
      <c r="I16" s="592"/>
      <c r="J16" s="592"/>
      <c r="K16" s="592"/>
      <c r="L16" s="592"/>
      <c r="M16" s="592"/>
      <c r="N16" s="592"/>
      <c r="O16" s="592"/>
      <c r="P16" s="592"/>
      <c r="Q16" s="593"/>
      <c r="R16" s="594">
        <v>10167</v>
      </c>
      <c r="S16" s="496"/>
      <c r="T16" s="496"/>
      <c r="U16" s="496"/>
      <c r="V16" s="496"/>
      <c r="W16" s="496"/>
      <c r="X16" s="496"/>
      <c r="Y16" s="595"/>
      <c r="Z16" s="631">
        <v>0.1</v>
      </c>
      <c r="AA16" s="631"/>
      <c r="AB16" s="631"/>
      <c r="AC16" s="631"/>
      <c r="AD16" s="632">
        <v>10167</v>
      </c>
      <c r="AE16" s="632"/>
      <c r="AF16" s="632"/>
      <c r="AG16" s="632"/>
      <c r="AH16" s="632"/>
      <c r="AI16" s="632"/>
      <c r="AJ16" s="632"/>
      <c r="AK16" s="632"/>
      <c r="AL16" s="596">
        <v>0.1</v>
      </c>
      <c r="AM16" s="362"/>
      <c r="AN16" s="362"/>
      <c r="AO16" s="633"/>
      <c r="AP16" s="591" t="s">
        <v>353</v>
      </c>
      <c r="AQ16" s="592"/>
      <c r="AR16" s="592"/>
      <c r="AS16" s="592"/>
      <c r="AT16" s="592"/>
      <c r="AU16" s="592"/>
      <c r="AV16" s="592"/>
      <c r="AW16" s="592"/>
      <c r="AX16" s="592"/>
      <c r="AY16" s="592"/>
      <c r="AZ16" s="592"/>
      <c r="BA16" s="592"/>
      <c r="BB16" s="592"/>
      <c r="BC16" s="592"/>
      <c r="BD16" s="592"/>
      <c r="BE16" s="592"/>
      <c r="BF16" s="593"/>
      <c r="BG16" s="594" t="s">
        <v>202</v>
      </c>
      <c r="BH16" s="496"/>
      <c r="BI16" s="496"/>
      <c r="BJ16" s="496"/>
      <c r="BK16" s="496"/>
      <c r="BL16" s="496"/>
      <c r="BM16" s="496"/>
      <c r="BN16" s="595"/>
      <c r="BO16" s="631" t="s">
        <v>202</v>
      </c>
      <c r="BP16" s="631"/>
      <c r="BQ16" s="631"/>
      <c r="BR16" s="631"/>
      <c r="BS16" s="598" t="s">
        <v>202</v>
      </c>
      <c r="BT16" s="496"/>
      <c r="BU16" s="496"/>
      <c r="BV16" s="496"/>
      <c r="BW16" s="496"/>
      <c r="BX16" s="496"/>
      <c r="BY16" s="496"/>
      <c r="BZ16" s="496"/>
      <c r="CA16" s="496"/>
      <c r="CB16" s="643"/>
      <c r="CD16" s="591" t="s">
        <v>354</v>
      </c>
      <c r="CE16" s="592"/>
      <c r="CF16" s="592"/>
      <c r="CG16" s="592"/>
      <c r="CH16" s="592"/>
      <c r="CI16" s="592"/>
      <c r="CJ16" s="592"/>
      <c r="CK16" s="592"/>
      <c r="CL16" s="592"/>
      <c r="CM16" s="592"/>
      <c r="CN16" s="592"/>
      <c r="CO16" s="592"/>
      <c r="CP16" s="592"/>
      <c r="CQ16" s="593"/>
      <c r="CR16" s="594">
        <v>24734</v>
      </c>
      <c r="CS16" s="496"/>
      <c r="CT16" s="496"/>
      <c r="CU16" s="496"/>
      <c r="CV16" s="496"/>
      <c r="CW16" s="496"/>
      <c r="CX16" s="496"/>
      <c r="CY16" s="595"/>
      <c r="CZ16" s="631">
        <v>0.1</v>
      </c>
      <c r="DA16" s="631"/>
      <c r="DB16" s="631"/>
      <c r="DC16" s="631"/>
      <c r="DD16" s="598" t="s">
        <v>202</v>
      </c>
      <c r="DE16" s="496"/>
      <c r="DF16" s="496"/>
      <c r="DG16" s="496"/>
      <c r="DH16" s="496"/>
      <c r="DI16" s="496"/>
      <c r="DJ16" s="496"/>
      <c r="DK16" s="496"/>
      <c r="DL16" s="496"/>
      <c r="DM16" s="496"/>
      <c r="DN16" s="496"/>
      <c r="DO16" s="496"/>
      <c r="DP16" s="595"/>
      <c r="DQ16" s="598">
        <v>6602</v>
      </c>
      <c r="DR16" s="496"/>
      <c r="DS16" s="496"/>
      <c r="DT16" s="496"/>
      <c r="DU16" s="496"/>
      <c r="DV16" s="496"/>
      <c r="DW16" s="496"/>
      <c r="DX16" s="496"/>
      <c r="DY16" s="496"/>
      <c r="DZ16" s="496"/>
      <c r="EA16" s="496"/>
      <c r="EB16" s="496"/>
      <c r="EC16" s="643"/>
    </row>
    <row r="17" spans="2:133" ht="11.25" customHeight="1" x14ac:dyDescent="0.2">
      <c r="B17" s="591" t="s">
        <v>355</v>
      </c>
      <c r="C17" s="592"/>
      <c r="D17" s="592"/>
      <c r="E17" s="592"/>
      <c r="F17" s="592"/>
      <c r="G17" s="592"/>
      <c r="H17" s="592"/>
      <c r="I17" s="592"/>
      <c r="J17" s="592"/>
      <c r="K17" s="592"/>
      <c r="L17" s="592"/>
      <c r="M17" s="592"/>
      <c r="N17" s="592"/>
      <c r="O17" s="592"/>
      <c r="P17" s="592"/>
      <c r="Q17" s="593"/>
      <c r="R17" s="594">
        <v>12709</v>
      </c>
      <c r="S17" s="496"/>
      <c r="T17" s="496"/>
      <c r="U17" s="496"/>
      <c r="V17" s="496"/>
      <c r="W17" s="496"/>
      <c r="X17" s="496"/>
      <c r="Y17" s="595"/>
      <c r="Z17" s="631">
        <v>0.1</v>
      </c>
      <c r="AA17" s="631"/>
      <c r="AB17" s="631"/>
      <c r="AC17" s="631"/>
      <c r="AD17" s="632">
        <v>12709</v>
      </c>
      <c r="AE17" s="632"/>
      <c r="AF17" s="632"/>
      <c r="AG17" s="632"/>
      <c r="AH17" s="632"/>
      <c r="AI17" s="632"/>
      <c r="AJ17" s="632"/>
      <c r="AK17" s="632"/>
      <c r="AL17" s="596">
        <v>0.1</v>
      </c>
      <c r="AM17" s="362"/>
      <c r="AN17" s="362"/>
      <c r="AO17" s="633"/>
      <c r="AP17" s="591" t="s">
        <v>356</v>
      </c>
      <c r="AQ17" s="592"/>
      <c r="AR17" s="592"/>
      <c r="AS17" s="592"/>
      <c r="AT17" s="592"/>
      <c r="AU17" s="592"/>
      <c r="AV17" s="592"/>
      <c r="AW17" s="592"/>
      <c r="AX17" s="592"/>
      <c r="AY17" s="592"/>
      <c r="AZ17" s="592"/>
      <c r="BA17" s="592"/>
      <c r="BB17" s="592"/>
      <c r="BC17" s="592"/>
      <c r="BD17" s="592"/>
      <c r="BE17" s="592"/>
      <c r="BF17" s="593"/>
      <c r="BG17" s="594" t="s">
        <v>202</v>
      </c>
      <c r="BH17" s="496"/>
      <c r="BI17" s="496"/>
      <c r="BJ17" s="496"/>
      <c r="BK17" s="496"/>
      <c r="BL17" s="496"/>
      <c r="BM17" s="496"/>
      <c r="BN17" s="595"/>
      <c r="BO17" s="631" t="s">
        <v>202</v>
      </c>
      <c r="BP17" s="631"/>
      <c r="BQ17" s="631"/>
      <c r="BR17" s="631"/>
      <c r="BS17" s="598" t="s">
        <v>202</v>
      </c>
      <c r="BT17" s="496"/>
      <c r="BU17" s="496"/>
      <c r="BV17" s="496"/>
      <c r="BW17" s="496"/>
      <c r="BX17" s="496"/>
      <c r="BY17" s="496"/>
      <c r="BZ17" s="496"/>
      <c r="CA17" s="496"/>
      <c r="CB17" s="643"/>
      <c r="CD17" s="591" t="s">
        <v>358</v>
      </c>
      <c r="CE17" s="592"/>
      <c r="CF17" s="592"/>
      <c r="CG17" s="592"/>
      <c r="CH17" s="592"/>
      <c r="CI17" s="592"/>
      <c r="CJ17" s="592"/>
      <c r="CK17" s="592"/>
      <c r="CL17" s="592"/>
      <c r="CM17" s="592"/>
      <c r="CN17" s="592"/>
      <c r="CO17" s="592"/>
      <c r="CP17" s="592"/>
      <c r="CQ17" s="593"/>
      <c r="CR17" s="594">
        <v>1429798</v>
      </c>
      <c r="CS17" s="496"/>
      <c r="CT17" s="496"/>
      <c r="CU17" s="496"/>
      <c r="CV17" s="496"/>
      <c r="CW17" s="496"/>
      <c r="CX17" s="496"/>
      <c r="CY17" s="595"/>
      <c r="CZ17" s="631">
        <v>7.7</v>
      </c>
      <c r="DA17" s="631"/>
      <c r="DB17" s="631"/>
      <c r="DC17" s="631"/>
      <c r="DD17" s="598" t="s">
        <v>202</v>
      </c>
      <c r="DE17" s="496"/>
      <c r="DF17" s="496"/>
      <c r="DG17" s="496"/>
      <c r="DH17" s="496"/>
      <c r="DI17" s="496"/>
      <c r="DJ17" s="496"/>
      <c r="DK17" s="496"/>
      <c r="DL17" s="496"/>
      <c r="DM17" s="496"/>
      <c r="DN17" s="496"/>
      <c r="DO17" s="496"/>
      <c r="DP17" s="595"/>
      <c r="DQ17" s="598">
        <v>1422691</v>
      </c>
      <c r="DR17" s="496"/>
      <c r="DS17" s="496"/>
      <c r="DT17" s="496"/>
      <c r="DU17" s="496"/>
      <c r="DV17" s="496"/>
      <c r="DW17" s="496"/>
      <c r="DX17" s="496"/>
      <c r="DY17" s="496"/>
      <c r="DZ17" s="496"/>
      <c r="EA17" s="496"/>
      <c r="EB17" s="496"/>
      <c r="EC17" s="643"/>
    </row>
    <row r="18" spans="2:133" ht="11.25" customHeight="1" x14ac:dyDescent="0.2">
      <c r="B18" s="591" t="s">
        <v>164</v>
      </c>
      <c r="C18" s="592"/>
      <c r="D18" s="592"/>
      <c r="E18" s="592"/>
      <c r="F18" s="592"/>
      <c r="G18" s="592"/>
      <c r="H18" s="592"/>
      <c r="I18" s="592"/>
      <c r="J18" s="592"/>
      <c r="K18" s="592"/>
      <c r="L18" s="592"/>
      <c r="M18" s="592"/>
      <c r="N18" s="592"/>
      <c r="O18" s="592"/>
      <c r="P18" s="592"/>
      <c r="Q18" s="593"/>
      <c r="R18" s="594">
        <v>36344</v>
      </c>
      <c r="S18" s="496"/>
      <c r="T18" s="496"/>
      <c r="U18" s="496"/>
      <c r="V18" s="496"/>
      <c r="W18" s="496"/>
      <c r="X18" s="496"/>
      <c r="Y18" s="595"/>
      <c r="Z18" s="631">
        <v>0.2</v>
      </c>
      <c r="AA18" s="631"/>
      <c r="AB18" s="631"/>
      <c r="AC18" s="631"/>
      <c r="AD18" s="632">
        <v>36344</v>
      </c>
      <c r="AE18" s="632"/>
      <c r="AF18" s="632"/>
      <c r="AG18" s="632"/>
      <c r="AH18" s="632"/>
      <c r="AI18" s="632"/>
      <c r="AJ18" s="632"/>
      <c r="AK18" s="632"/>
      <c r="AL18" s="596">
        <v>0.4</v>
      </c>
      <c r="AM18" s="362"/>
      <c r="AN18" s="362"/>
      <c r="AO18" s="633"/>
      <c r="AP18" s="591" t="s">
        <v>100</v>
      </c>
      <c r="AQ18" s="592"/>
      <c r="AR18" s="592"/>
      <c r="AS18" s="592"/>
      <c r="AT18" s="592"/>
      <c r="AU18" s="592"/>
      <c r="AV18" s="592"/>
      <c r="AW18" s="592"/>
      <c r="AX18" s="592"/>
      <c r="AY18" s="592"/>
      <c r="AZ18" s="592"/>
      <c r="BA18" s="592"/>
      <c r="BB18" s="592"/>
      <c r="BC18" s="592"/>
      <c r="BD18" s="592"/>
      <c r="BE18" s="592"/>
      <c r="BF18" s="593"/>
      <c r="BG18" s="594" t="s">
        <v>202</v>
      </c>
      <c r="BH18" s="496"/>
      <c r="BI18" s="496"/>
      <c r="BJ18" s="496"/>
      <c r="BK18" s="496"/>
      <c r="BL18" s="496"/>
      <c r="BM18" s="496"/>
      <c r="BN18" s="595"/>
      <c r="BO18" s="631" t="s">
        <v>202</v>
      </c>
      <c r="BP18" s="631"/>
      <c r="BQ18" s="631"/>
      <c r="BR18" s="631"/>
      <c r="BS18" s="598" t="s">
        <v>202</v>
      </c>
      <c r="BT18" s="496"/>
      <c r="BU18" s="496"/>
      <c r="BV18" s="496"/>
      <c r="BW18" s="496"/>
      <c r="BX18" s="496"/>
      <c r="BY18" s="496"/>
      <c r="BZ18" s="496"/>
      <c r="CA18" s="496"/>
      <c r="CB18" s="643"/>
      <c r="CD18" s="591" t="s">
        <v>359</v>
      </c>
      <c r="CE18" s="592"/>
      <c r="CF18" s="592"/>
      <c r="CG18" s="592"/>
      <c r="CH18" s="592"/>
      <c r="CI18" s="592"/>
      <c r="CJ18" s="592"/>
      <c r="CK18" s="592"/>
      <c r="CL18" s="592"/>
      <c r="CM18" s="592"/>
      <c r="CN18" s="592"/>
      <c r="CO18" s="592"/>
      <c r="CP18" s="592"/>
      <c r="CQ18" s="593"/>
      <c r="CR18" s="594" t="s">
        <v>202</v>
      </c>
      <c r="CS18" s="496"/>
      <c r="CT18" s="496"/>
      <c r="CU18" s="496"/>
      <c r="CV18" s="496"/>
      <c r="CW18" s="496"/>
      <c r="CX18" s="496"/>
      <c r="CY18" s="595"/>
      <c r="CZ18" s="631" t="s">
        <v>202</v>
      </c>
      <c r="DA18" s="631"/>
      <c r="DB18" s="631"/>
      <c r="DC18" s="631"/>
      <c r="DD18" s="598" t="s">
        <v>202</v>
      </c>
      <c r="DE18" s="496"/>
      <c r="DF18" s="496"/>
      <c r="DG18" s="496"/>
      <c r="DH18" s="496"/>
      <c r="DI18" s="496"/>
      <c r="DJ18" s="496"/>
      <c r="DK18" s="496"/>
      <c r="DL18" s="496"/>
      <c r="DM18" s="496"/>
      <c r="DN18" s="496"/>
      <c r="DO18" s="496"/>
      <c r="DP18" s="595"/>
      <c r="DQ18" s="598" t="s">
        <v>202</v>
      </c>
      <c r="DR18" s="496"/>
      <c r="DS18" s="496"/>
      <c r="DT18" s="496"/>
      <c r="DU18" s="496"/>
      <c r="DV18" s="496"/>
      <c r="DW18" s="496"/>
      <c r="DX18" s="496"/>
      <c r="DY18" s="496"/>
      <c r="DZ18" s="496"/>
      <c r="EA18" s="496"/>
      <c r="EB18" s="496"/>
      <c r="EC18" s="643"/>
    </row>
    <row r="19" spans="2:133" ht="11.25" customHeight="1" x14ac:dyDescent="0.2">
      <c r="B19" s="591" t="s">
        <v>360</v>
      </c>
      <c r="C19" s="592"/>
      <c r="D19" s="592"/>
      <c r="E19" s="592"/>
      <c r="F19" s="592"/>
      <c r="G19" s="592"/>
      <c r="H19" s="592"/>
      <c r="I19" s="592"/>
      <c r="J19" s="592"/>
      <c r="K19" s="592"/>
      <c r="L19" s="592"/>
      <c r="M19" s="592"/>
      <c r="N19" s="592"/>
      <c r="O19" s="592"/>
      <c r="P19" s="592"/>
      <c r="Q19" s="593"/>
      <c r="R19" s="594">
        <v>28750</v>
      </c>
      <c r="S19" s="496"/>
      <c r="T19" s="496"/>
      <c r="U19" s="496"/>
      <c r="V19" s="496"/>
      <c r="W19" s="496"/>
      <c r="X19" s="496"/>
      <c r="Y19" s="595"/>
      <c r="Z19" s="631">
        <v>0.1</v>
      </c>
      <c r="AA19" s="631"/>
      <c r="AB19" s="631"/>
      <c r="AC19" s="631"/>
      <c r="AD19" s="632">
        <v>28750</v>
      </c>
      <c r="AE19" s="632"/>
      <c r="AF19" s="632"/>
      <c r="AG19" s="632"/>
      <c r="AH19" s="632"/>
      <c r="AI19" s="632"/>
      <c r="AJ19" s="632"/>
      <c r="AK19" s="632"/>
      <c r="AL19" s="596">
        <v>0.3</v>
      </c>
      <c r="AM19" s="362"/>
      <c r="AN19" s="362"/>
      <c r="AO19" s="633"/>
      <c r="AP19" s="591" t="s">
        <v>361</v>
      </c>
      <c r="AQ19" s="592"/>
      <c r="AR19" s="592"/>
      <c r="AS19" s="592"/>
      <c r="AT19" s="592"/>
      <c r="AU19" s="592"/>
      <c r="AV19" s="592"/>
      <c r="AW19" s="592"/>
      <c r="AX19" s="592"/>
      <c r="AY19" s="592"/>
      <c r="AZ19" s="592"/>
      <c r="BA19" s="592"/>
      <c r="BB19" s="592"/>
      <c r="BC19" s="592"/>
      <c r="BD19" s="592"/>
      <c r="BE19" s="592"/>
      <c r="BF19" s="593"/>
      <c r="BG19" s="594">
        <v>35</v>
      </c>
      <c r="BH19" s="496"/>
      <c r="BI19" s="496"/>
      <c r="BJ19" s="496"/>
      <c r="BK19" s="496"/>
      <c r="BL19" s="496"/>
      <c r="BM19" s="496"/>
      <c r="BN19" s="595"/>
      <c r="BO19" s="631">
        <v>0</v>
      </c>
      <c r="BP19" s="631"/>
      <c r="BQ19" s="631"/>
      <c r="BR19" s="631"/>
      <c r="BS19" s="598" t="s">
        <v>202</v>
      </c>
      <c r="BT19" s="496"/>
      <c r="BU19" s="496"/>
      <c r="BV19" s="496"/>
      <c r="BW19" s="496"/>
      <c r="BX19" s="496"/>
      <c r="BY19" s="496"/>
      <c r="BZ19" s="496"/>
      <c r="CA19" s="496"/>
      <c r="CB19" s="643"/>
      <c r="CD19" s="591" t="s">
        <v>362</v>
      </c>
      <c r="CE19" s="592"/>
      <c r="CF19" s="592"/>
      <c r="CG19" s="592"/>
      <c r="CH19" s="592"/>
      <c r="CI19" s="592"/>
      <c r="CJ19" s="592"/>
      <c r="CK19" s="592"/>
      <c r="CL19" s="592"/>
      <c r="CM19" s="592"/>
      <c r="CN19" s="592"/>
      <c r="CO19" s="592"/>
      <c r="CP19" s="592"/>
      <c r="CQ19" s="593"/>
      <c r="CR19" s="594" t="s">
        <v>202</v>
      </c>
      <c r="CS19" s="496"/>
      <c r="CT19" s="496"/>
      <c r="CU19" s="496"/>
      <c r="CV19" s="496"/>
      <c r="CW19" s="496"/>
      <c r="CX19" s="496"/>
      <c r="CY19" s="595"/>
      <c r="CZ19" s="631" t="s">
        <v>202</v>
      </c>
      <c r="DA19" s="631"/>
      <c r="DB19" s="631"/>
      <c r="DC19" s="631"/>
      <c r="DD19" s="598" t="s">
        <v>202</v>
      </c>
      <c r="DE19" s="496"/>
      <c r="DF19" s="496"/>
      <c r="DG19" s="496"/>
      <c r="DH19" s="496"/>
      <c r="DI19" s="496"/>
      <c r="DJ19" s="496"/>
      <c r="DK19" s="496"/>
      <c r="DL19" s="496"/>
      <c r="DM19" s="496"/>
      <c r="DN19" s="496"/>
      <c r="DO19" s="496"/>
      <c r="DP19" s="595"/>
      <c r="DQ19" s="598" t="s">
        <v>202</v>
      </c>
      <c r="DR19" s="496"/>
      <c r="DS19" s="496"/>
      <c r="DT19" s="496"/>
      <c r="DU19" s="496"/>
      <c r="DV19" s="496"/>
      <c r="DW19" s="496"/>
      <c r="DX19" s="496"/>
      <c r="DY19" s="496"/>
      <c r="DZ19" s="496"/>
      <c r="EA19" s="496"/>
      <c r="EB19" s="496"/>
      <c r="EC19" s="643"/>
    </row>
    <row r="20" spans="2:133" ht="11.25" customHeight="1" x14ac:dyDescent="0.2">
      <c r="B20" s="591" t="s">
        <v>75</v>
      </c>
      <c r="C20" s="592"/>
      <c r="D20" s="592"/>
      <c r="E20" s="592"/>
      <c r="F20" s="592"/>
      <c r="G20" s="592"/>
      <c r="H20" s="592"/>
      <c r="I20" s="592"/>
      <c r="J20" s="592"/>
      <c r="K20" s="592"/>
      <c r="L20" s="592"/>
      <c r="M20" s="592"/>
      <c r="N20" s="592"/>
      <c r="O20" s="592"/>
      <c r="P20" s="592"/>
      <c r="Q20" s="593"/>
      <c r="R20" s="594">
        <v>4863</v>
      </c>
      <c r="S20" s="496"/>
      <c r="T20" s="496"/>
      <c r="U20" s="496"/>
      <c r="V20" s="496"/>
      <c r="W20" s="496"/>
      <c r="X20" s="496"/>
      <c r="Y20" s="595"/>
      <c r="Z20" s="631">
        <v>0</v>
      </c>
      <c r="AA20" s="631"/>
      <c r="AB20" s="631"/>
      <c r="AC20" s="631"/>
      <c r="AD20" s="632">
        <v>4863</v>
      </c>
      <c r="AE20" s="632"/>
      <c r="AF20" s="632"/>
      <c r="AG20" s="632"/>
      <c r="AH20" s="632"/>
      <c r="AI20" s="632"/>
      <c r="AJ20" s="632"/>
      <c r="AK20" s="632"/>
      <c r="AL20" s="596">
        <v>0.1</v>
      </c>
      <c r="AM20" s="362"/>
      <c r="AN20" s="362"/>
      <c r="AO20" s="633"/>
      <c r="AP20" s="591" t="s">
        <v>363</v>
      </c>
      <c r="AQ20" s="592"/>
      <c r="AR20" s="592"/>
      <c r="AS20" s="592"/>
      <c r="AT20" s="592"/>
      <c r="AU20" s="592"/>
      <c r="AV20" s="592"/>
      <c r="AW20" s="592"/>
      <c r="AX20" s="592"/>
      <c r="AY20" s="592"/>
      <c r="AZ20" s="592"/>
      <c r="BA20" s="592"/>
      <c r="BB20" s="592"/>
      <c r="BC20" s="592"/>
      <c r="BD20" s="592"/>
      <c r="BE20" s="592"/>
      <c r="BF20" s="593"/>
      <c r="BG20" s="594">
        <v>35</v>
      </c>
      <c r="BH20" s="496"/>
      <c r="BI20" s="496"/>
      <c r="BJ20" s="496"/>
      <c r="BK20" s="496"/>
      <c r="BL20" s="496"/>
      <c r="BM20" s="496"/>
      <c r="BN20" s="595"/>
      <c r="BO20" s="631">
        <v>0</v>
      </c>
      <c r="BP20" s="631"/>
      <c r="BQ20" s="631"/>
      <c r="BR20" s="631"/>
      <c r="BS20" s="598" t="s">
        <v>202</v>
      </c>
      <c r="BT20" s="496"/>
      <c r="BU20" s="496"/>
      <c r="BV20" s="496"/>
      <c r="BW20" s="496"/>
      <c r="BX20" s="496"/>
      <c r="BY20" s="496"/>
      <c r="BZ20" s="496"/>
      <c r="CA20" s="496"/>
      <c r="CB20" s="643"/>
      <c r="CD20" s="591" t="s">
        <v>194</v>
      </c>
      <c r="CE20" s="592"/>
      <c r="CF20" s="592"/>
      <c r="CG20" s="592"/>
      <c r="CH20" s="592"/>
      <c r="CI20" s="592"/>
      <c r="CJ20" s="592"/>
      <c r="CK20" s="592"/>
      <c r="CL20" s="592"/>
      <c r="CM20" s="592"/>
      <c r="CN20" s="592"/>
      <c r="CO20" s="592"/>
      <c r="CP20" s="592"/>
      <c r="CQ20" s="593"/>
      <c r="CR20" s="594">
        <v>18547651</v>
      </c>
      <c r="CS20" s="496"/>
      <c r="CT20" s="496"/>
      <c r="CU20" s="496"/>
      <c r="CV20" s="496"/>
      <c r="CW20" s="496"/>
      <c r="CX20" s="496"/>
      <c r="CY20" s="595"/>
      <c r="CZ20" s="631">
        <v>100</v>
      </c>
      <c r="DA20" s="631"/>
      <c r="DB20" s="631"/>
      <c r="DC20" s="631"/>
      <c r="DD20" s="598">
        <v>1490346</v>
      </c>
      <c r="DE20" s="496"/>
      <c r="DF20" s="496"/>
      <c r="DG20" s="496"/>
      <c r="DH20" s="496"/>
      <c r="DI20" s="496"/>
      <c r="DJ20" s="496"/>
      <c r="DK20" s="496"/>
      <c r="DL20" s="496"/>
      <c r="DM20" s="496"/>
      <c r="DN20" s="496"/>
      <c r="DO20" s="496"/>
      <c r="DP20" s="595"/>
      <c r="DQ20" s="598">
        <v>11021292</v>
      </c>
      <c r="DR20" s="496"/>
      <c r="DS20" s="496"/>
      <c r="DT20" s="496"/>
      <c r="DU20" s="496"/>
      <c r="DV20" s="496"/>
      <c r="DW20" s="496"/>
      <c r="DX20" s="496"/>
      <c r="DY20" s="496"/>
      <c r="DZ20" s="496"/>
      <c r="EA20" s="496"/>
      <c r="EB20" s="496"/>
      <c r="EC20" s="643"/>
    </row>
    <row r="21" spans="2:133" ht="11.25" customHeight="1" x14ac:dyDescent="0.2">
      <c r="B21" s="591" t="s">
        <v>365</v>
      </c>
      <c r="C21" s="592"/>
      <c r="D21" s="592"/>
      <c r="E21" s="592"/>
      <c r="F21" s="592"/>
      <c r="G21" s="592"/>
      <c r="H21" s="592"/>
      <c r="I21" s="592"/>
      <c r="J21" s="592"/>
      <c r="K21" s="592"/>
      <c r="L21" s="592"/>
      <c r="M21" s="592"/>
      <c r="N21" s="592"/>
      <c r="O21" s="592"/>
      <c r="P21" s="592"/>
      <c r="Q21" s="593"/>
      <c r="R21" s="594">
        <v>2731</v>
      </c>
      <c r="S21" s="496"/>
      <c r="T21" s="496"/>
      <c r="U21" s="496"/>
      <c r="V21" s="496"/>
      <c r="W21" s="496"/>
      <c r="X21" s="496"/>
      <c r="Y21" s="595"/>
      <c r="Z21" s="631">
        <v>0</v>
      </c>
      <c r="AA21" s="631"/>
      <c r="AB21" s="631"/>
      <c r="AC21" s="631"/>
      <c r="AD21" s="632">
        <v>2731</v>
      </c>
      <c r="AE21" s="632"/>
      <c r="AF21" s="632"/>
      <c r="AG21" s="632"/>
      <c r="AH21" s="632"/>
      <c r="AI21" s="632"/>
      <c r="AJ21" s="632"/>
      <c r="AK21" s="632"/>
      <c r="AL21" s="596">
        <v>0</v>
      </c>
      <c r="AM21" s="362"/>
      <c r="AN21" s="362"/>
      <c r="AO21" s="633"/>
      <c r="AP21" s="670" t="s">
        <v>366</v>
      </c>
      <c r="AQ21" s="673"/>
      <c r="AR21" s="673"/>
      <c r="AS21" s="673"/>
      <c r="AT21" s="673"/>
      <c r="AU21" s="673"/>
      <c r="AV21" s="673"/>
      <c r="AW21" s="673"/>
      <c r="AX21" s="673"/>
      <c r="AY21" s="673"/>
      <c r="AZ21" s="673"/>
      <c r="BA21" s="673"/>
      <c r="BB21" s="673"/>
      <c r="BC21" s="673"/>
      <c r="BD21" s="673"/>
      <c r="BE21" s="673"/>
      <c r="BF21" s="672"/>
      <c r="BG21" s="594">
        <v>27</v>
      </c>
      <c r="BH21" s="496"/>
      <c r="BI21" s="496"/>
      <c r="BJ21" s="496"/>
      <c r="BK21" s="496"/>
      <c r="BL21" s="496"/>
      <c r="BM21" s="496"/>
      <c r="BN21" s="595"/>
      <c r="BO21" s="631">
        <v>0</v>
      </c>
      <c r="BP21" s="631"/>
      <c r="BQ21" s="631"/>
      <c r="BR21" s="631"/>
      <c r="BS21" s="598" t="s">
        <v>202</v>
      </c>
      <c r="BT21" s="496"/>
      <c r="BU21" s="496"/>
      <c r="BV21" s="496"/>
      <c r="BW21" s="496"/>
      <c r="BX21" s="496"/>
      <c r="BY21" s="496"/>
      <c r="BZ21" s="496"/>
      <c r="CA21" s="496"/>
      <c r="CB21" s="643"/>
      <c r="CD21" s="605"/>
      <c r="CE21" s="606"/>
      <c r="CF21" s="606"/>
      <c r="CG21" s="606"/>
      <c r="CH21" s="606"/>
      <c r="CI21" s="606"/>
      <c r="CJ21" s="606"/>
      <c r="CK21" s="606"/>
      <c r="CL21" s="606"/>
      <c r="CM21" s="606"/>
      <c r="CN21" s="606"/>
      <c r="CO21" s="606"/>
      <c r="CP21" s="606"/>
      <c r="CQ21" s="607"/>
      <c r="CR21" s="682"/>
      <c r="CS21" s="683"/>
      <c r="CT21" s="683"/>
      <c r="CU21" s="683"/>
      <c r="CV21" s="683"/>
      <c r="CW21" s="683"/>
      <c r="CX21" s="683"/>
      <c r="CY21" s="684"/>
      <c r="CZ21" s="685"/>
      <c r="DA21" s="685"/>
      <c r="DB21" s="685"/>
      <c r="DC21" s="685"/>
      <c r="DD21" s="686"/>
      <c r="DE21" s="683"/>
      <c r="DF21" s="683"/>
      <c r="DG21" s="683"/>
      <c r="DH21" s="683"/>
      <c r="DI21" s="683"/>
      <c r="DJ21" s="683"/>
      <c r="DK21" s="683"/>
      <c r="DL21" s="683"/>
      <c r="DM21" s="683"/>
      <c r="DN21" s="683"/>
      <c r="DO21" s="683"/>
      <c r="DP21" s="684"/>
      <c r="DQ21" s="686"/>
      <c r="DR21" s="683"/>
      <c r="DS21" s="683"/>
      <c r="DT21" s="683"/>
      <c r="DU21" s="683"/>
      <c r="DV21" s="683"/>
      <c r="DW21" s="683"/>
      <c r="DX21" s="683"/>
      <c r="DY21" s="683"/>
      <c r="DZ21" s="683"/>
      <c r="EA21" s="683"/>
      <c r="EB21" s="683"/>
      <c r="EC21" s="687"/>
    </row>
    <row r="22" spans="2:133" ht="11.25" customHeight="1" x14ac:dyDescent="0.2">
      <c r="B22" s="591" t="s">
        <v>338</v>
      </c>
      <c r="C22" s="592"/>
      <c r="D22" s="592"/>
      <c r="E22" s="592"/>
      <c r="F22" s="592"/>
      <c r="G22" s="592"/>
      <c r="H22" s="592"/>
      <c r="I22" s="592"/>
      <c r="J22" s="592"/>
      <c r="K22" s="592"/>
      <c r="L22" s="592"/>
      <c r="M22" s="592"/>
      <c r="N22" s="592"/>
      <c r="O22" s="592"/>
      <c r="P22" s="592"/>
      <c r="Q22" s="593"/>
      <c r="R22" s="594">
        <v>4983935</v>
      </c>
      <c r="S22" s="496"/>
      <c r="T22" s="496"/>
      <c r="U22" s="496"/>
      <c r="V22" s="496"/>
      <c r="W22" s="496"/>
      <c r="X22" s="496"/>
      <c r="Y22" s="595"/>
      <c r="Z22" s="631">
        <v>25.3</v>
      </c>
      <c r="AA22" s="631"/>
      <c r="AB22" s="631"/>
      <c r="AC22" s="631"/>
      <c r="AD22" s="632">
        <v>4538171</v>
      </c>
      <c r="AE22" s="632"/>
      <c r="AF22" s="632"/>
      <c r="AG22" s="632"/>
      <c r="AH22" s="632"/>
      <c r="AI22" s="632"/>
      <c r="AJ22" s="632"/>
      <c r="AK22" s="632"/>
      <c r="AL22" s="596">
        <v>50</v>
      </c>
      <c r="AM22" s="362"/>
      <c r="AN22" s="362"/>
      <c r="AO22" s="633"/>
      <c r="AP22" s="670" t="s">
        <v>368</v>
      </c>
      <c r="AQ22" s="673"/>
      <c r="AR22" s="673"/>
      <c r="AS22" s="673"/>
      <c r="AT22" s="673"/>
      <c r="AU22" s="673"/>
      <c r="AV22" s="673"/>
      <c r="AW22" s="673"/>
      <c r="AX22" s="673"/>
      <c r="AY22" s="673"/>
      <c r="AZ22" s="673"/>
      <c r="BA22" s="673"/>
      <c r="BB22" s="673"/>
      <c r="BC22" s="673"/>
      <c r="BD22" s="673"/>
      <c r="BE22" s="673"/>
      <c r="BF22" s="672"/>
      <c r="BG22" s="594" t="s">
        <v>202</v>
      </c>
      <c r="BH22" s="496"/>
      <c r="BI22" s="496"/>
      <c r="BJ22" s="496"/>
      <c r="BK22" s="496"/>
      <c r="BL22" s="496"/>
      <c r="BM22" s="496"/>
      <c r="BN22" s="595"/>
      <c r="BO22" s="631" t="s">
        <v>202</v>
      </c>
      <c r="BP22" s="631"/>
      <c r="BQ22" s="631"/>
      <c r="BR22" s="631"/>
      <c r="BS22" s="598" t="s">
        <v>202</v>
      </c>
      <c r="BT22" s="496"/>
      <c r="BU22" s="496"/>
      <c r="BV22" s="496"/>
      <c r="BW22" s="496"/>
      <c r="BX22" s="496"/>
      <c r="BY22" s="496"/>
      <c r="BZ22" s="496"/>
      <c r="CA22" s="496"/>
      <c r="CB22" s="643"/>
      <c r="CD22" s="526" t="s">
        <v>369</v>
      </c>
      <c r="CE22" s="527"/>
      <c r="CF22" s="527"/>
      <c r="CG22" s="527"/>
      <c r="CH22" s="527"/>
      <c r="CI22" s="527"/>
      <c r="CJ22" s="527"/>
      <c r="CK22" s="527"/>
      <c r="CL22" s="527"/>
      <c r="CM22" s="527"/>
      <c r="CN22" s="527"/>
      <c r="CO22" s="527"/>
      <c r="CP22" s="527"/>
      <c r="CQ22" s="527"/>
      <c r="CR22" s="527"/>
      <c r="CS22" s="527"/>
      <c r="CT22" s="527"/>
      <c r="CU22" s="527"/>
      <c r="CV22" s="527"/>
      <c r="CW22" s="527"/>
      <c r="CX22" s="527"/>
      <c r="CY22" s="527"/>
      <c r="CZ22" s="527"/>
      <c r="DA22" s="527"/>
      <c r="DB22" s="527"/>
      <c r="DC22" s="527"/>
      <c r="DD22" s="527"/>
      <c r="DE22" s="527"/>
      <c r="DF22" s="527"/>
      <c r="DG22" s="527"/>
      <c r="DH22" s="527"/>
      <c r="DI22" s="527"/>
      <c r="DJ22" s="527"/>
      <c r="DK22" s="527"/>
      <c r="DL22" s="527"/>
      <c r="DM22" s="527"/>
      <c r="DN22" s="527"/>
      <c r="DO22" s="527"/>
      <c r="DP22" s="527"/>
      <c r="DQ22" s="527"/>
      <c r="DR22" s="527"/>
      <c r="DS22" s="527"/>
      <c r="DT22" s="527"/>
      <c r="DU22" s="527"/>
      <c r="DV22" s="527"/>
      <c r="DW22" s="527"/>
      <c r="DX22" s="527"/>
      <c r="DY22" s="527"/>
      <c r="DZ22" s="527"/>
      <c r="EA22" s="527"/>
      <c r="EB22" s="527"/>
      <c r="EC22" s="569"/>
    </row>
    <row r="23" spans="2:133" ht="11.25" customHeight="1" x14ac:dyDescent="0.2">
      <c r="B23" s="591" t="s">
        <v>296</v>
      </c>
      <c r="C23" s="592"/>
      <c r="D23" s="592"/>
      <c r="E23" s="592"/>
      <c r="F23" s="592"/>
      <c r="G23" s="592"/>
      <c r="H23" s="592"/>
      <c r="I23" s="592"/>
      <c r="J23" s="592"/>
      <c r="K23" s="592"/>
      <c r="L23" s="592"/>
      <c r="M23" s="592"/>
      <c r="N23" s="592"/>
      <c r="O23" s="592"/>
      <c r="P23" s="592"/>
      <c r="Q23" s="593"/>
      <c r="R23" s="594">
        <v>4538171</v>
      </c>
      <c r="S23" s="496"/>
      <c r="T23" s="496"/>
      <c r="U23" s="496"/>
      <c r="V23" s="496"/>
      <c r="W23" s="496"/>
      <c r="X23" s="496"/>
      <c r="Y23" s="595"/>
      <c r="Z23" s="631">
        <v>23.1</v>
      </c>
      <c r="AA23" s="631"/>
      <c r="AB23" s="631"/>
      <c r="AC23" s="631"/>
      <c r="AD23" s="632">
        <v>4538171</v>
      </c>
      <c r="AE23" s="632"/>
      <c r="AF23" s="632"/>
      <c r="AG23" s="632"/>
      <c r="AH23" s="632"/>
      <c r="AI23" s="632"/>
      <c r="AJ23" s="632"/>
      <c r="AK23" s="632"/>
      <c r="AL23" s="596">
        <v>50</v>
      </c>
      <c r="AM23" s="362"/>
      <c r="AN23" s="362"/>
      <c r="AO23" s="633"/>
      <c r="AP23" s="670" t="s">
        <v>120</v>
      </c>
      <c r="AQ23" s="673"/>
      <c r="AR23" s="673"/>
      <c r="AS23" s="673"/>
      <c r="AT23" s="673"/>
      <c r="AU23" s="673"/>
      <c r="AV23" s="673"/>
      <c r="AW23" s="673"/>
      <c r="AX23" s="673"/>
      <c r="AY23" s="673"/>
      <c r="AZ23" s="673"/>
      <c r="BA23" s="673"/>
      <c r="BB23" s="673"/>
      <c r="BC23" s="673"/>
      <c r="BD23" s="673"/>
      <c r="BE23" s="673"/>
      <c r="BF23" s="672"/>
      <c r="BG23" s="594">
        <v>8</v>
      </c>
      <c r="BH23" s="496"/>
      <c r="BI23" s="496"/>
      <c r="BJ23" s="496"/>
      <c r="BK23" s="496"/>
      <c r="BL23" s="496"/>
      <c r="BM23" s="496"/>
      <c r="BN23" s="595"/>
      <c r="BO23" s="631">
        <v>0</v>
      </c>
      <c r="BP23" s="631"/>
      <c r="BQ23" s="631"/>
      <c r="BR23" s="631"/>
      <c r="BS23" s="598" t="s">
        <v>202</v>
      </c>
      <c r="BT23" s="496"/>
      <c r="BU23" s="496"/>
      <c r="BV23" s="496"/>
      <c r="BW23" s="496"/>
      <c r="BX23" s="496"/>
      <c r="BY23" s="496"/>
      <c r="BZ23" s="496"/>
      <c r="CA23" s="496"/>
      <c r="CB23" s="643"/>
      <c r="CD23" s="526" t="s">
        <v>313</v>
      </c>
      <c r="CE23" s="527"/>
      <c r="CF23" s="527"/>
      <c r="CG23" s="527"/>
      <c r="CH23" s="527"/>
      <c r="CI23" s="527"/>
      <c r="CJ23" s="527"/>
      <c r="CK23" s="527"/>
      <c r="CL23" s="527"/>
      <c r="CM23" s="527"/>
      <c r="CN23" s="527"/>
      <c r="CO23" s="527"/>
      <c r="CP23" s="527"/>
      <c r="CQ23" s="569"/>
      <c r="CR23" s="526" t="s">
        <v>370</v>
      </c>
      <c r="CS23" s="527"/>
      <c r="CT23" s="527"/>
      <c r="CU23" s="527"/>
      <c r="CV23" s="527"/>
      <c r="CW23" s="527"/>
      <c r="CX23" s="527"/>
      <c r="CY23" s="569"/>
      <c r="CZ23" s="526" t="s">
        <v>374</v>
      </c>
      <c r="DA23" s="527"/>
      <c r="DB23" s="527"/>
      <c r="DC23" s="569"/>
      <c r="DD23" s="526" t="s">
        <v>150</v>
      </c>
      <c r="DE23" s="527"/>
      <c r="DF23" s="527"/>
      <c r="DG23" s="527"/>
      <c r="DH23" s="527"/>
      <c r="DI23" s="527"/>
      <c r="DJ23" s="527"/>
      <c r="DK23" s="569"/>
      <c r="DL23" s="674" t="s">
        <v>376</v>
      </c>
      <c r="DM23" s="675"/>
      <c r="DN23" s="675"/>
      <c r="DO23" s="675"/>
      <c r="DP23" s="675"/>
      <c r="DQ23" s="675"/>
      <c r="DR23" s="675"/>
      <c r="DS23" s="675"/>
      <c r="DT23" s="675"/>
      <c r="DU23" s="675"/>
      <c r="DV23" s="676"/>
      <c r="DW23" s="526" t="s">
        <v>378</v>
      </c>
      <c r="DX23" s="527"/>
      <c r="DY23" s="527"/>
      <c r="DZ23" s="527"/>
      <c r="EA23" s="527"/>
      <c r="EB23" s="527"/>
      <c r="EC23" s="569"/>
    </row>
    <row r="24" spans="2:133" ht="11.25" customHeight="1" x14ac:dyDescent="0.2">
      <c r="B24" s="591" t="s">
        <v>293</v>
      </c>
      <c r="C24" s="592"/>
      <c r="D24" s="592"/>
      <c r="E24" s="592"/>
      <c r="F24" s="592"/>
      <c r="G24" s="592"/>
      <c r="H24" s="592"/>
      <c r="I24" s="592"/>
      <c r="J24" s="592"/>
      <c r="K24" s="592"/>
      <c r="L24" s="592"/>
      <c r="M24" s="592"/>
      <c r="N24" s="592"/>
      <c r="O24" s="592"/>
      <c r="P24" s="592"/>
      <c r="Q24" s="593"/>
      <c r="R24" s="594">
        <v>445764</v>
      </c>
      <c r="S24" s="496"/>
      <c r="T24" s="496"/>
      <c r="U24" s="496"/>
      <c r="V24" s="496"/>
      <c r="W24" s="496"/>
      <c r="X24" s="496"/>
      <c r="Y24" s="595"/>
      <c r="Z24" s="631">
        <v>2.2999999999999998</v>
      </c>
      <c r="AA24" s="631"/>
      <c r="AB24" s="631"/>
      <c r="AC24" s="631"/>
      <c r="AD24" s="632" t="s">
        <v>202</v>
      </c>
      <c r="AE24" s="632"/>
      <c r="AF24" s="632"/>
      <c r="AG24" s="632"/>
      <c r="AH24" s="632"/>
      <c r="AI24" s="632"/>
      <c r="AJ24" s="632"/>
      <c r="AK24" s="632"/>
      <c r="AL24" s="596" t="s">
        <v>202</v>
      </c>
      <c r="AM24" s="362"/>
      <c r="AN24" s="362"/>
      <c r="AO24" s="633"/>
      <c r="AP24" s="670" t="s">
        <v>379</v>
      </c>
      <c r="AQ24" s="673"/>
      <c r="AR24" s="673"/>
      <c r="AS24" s="673"/>
      <c r="AT24" s="673"/>
      <c r="AU24" s="673"/>
      <c r="AV24" s="673"/>
      <c r="AW24" s="673"/>
      <c r="AX24" s="673"/>
      <c r="AY24" s="673"/>
      <c r="AZ24" s="673"/>
      <c r="BA24" s="673"/>
      <c r="BB24" s="673"/>
      <c r="BC24" s="673"/>
      <c r="BD24" s="673"/>
      <c r="BE24" s="673"/>
      <c r="BF24" s="672"/>
      <c r="BG24" s="594" t="s">
        <v>202</v>
      </c>
      <c r="BH24" s="496"/>
      <c r="BI24" s="496"/>
      <c r="BJ24" s="496"/>
      <c r="BK24" s="496"/>
      <c r="BL24" s="496"/>
      <c r="BM24" s="496"/>
      <c r="BN24" s="595"/>
      <c r="BO24" s="631" t="s">
        <v>202</v>
      </c>
      <c r="BP24" s="631"/>
      <c r="BQ24" s="631"/>
      <c r="BR24" s="631"/>
      <c r="BS24" s="598" t="s">
        <v>202</v>
      </c>
      <c r="BT24" s="496"/>
      <c r="BU24" s="496"/>
      <c r="BV24" s="496"/>
      <c r="BW24" s="496"/>
      <c r="BX24" s="496"/>
      <c r="BY24" s="496"/>
      <c r="BZ24" s="496"/>
      <c r="CA24" s="496"/>
      <c r="CB24" s="643"/>
      <c r="CD24" s="651" t="s">
        <v>380</v>
      </c>
      <c r="CE24" s="652"/>
      <c r="CF24" s="652"/>
      <c r="CG24" s="652"/>
      <c r="CH24" s="652"/>
      <c r="CI24" s="652"/>
      <c r="CJ24" s="652"/>
      <c r="CK24" s="652"/>
      <c r="CL24" s="652"/>
      <c r="CM24" s="652"/>
      <c r="CN24" s="652"/>
      <c r="CO24" s="652"/>
      <c r="CP24" s="652"/>
      <c r="CQ24" s="653"/>
      <c r="CR24" s="648">
        <v>6378579</v>
      </c>
      <c r="CS24" s="649"/>
      <c r="CT24" s="649"/>
      <c r="CU24" s="649"/>
      <c r="CV24" s="649"/>
      <c r="CW24" s="649"/>
      <c r="CX24" s="649"/>
      <c r="CY24" s="677"/>
      <c r="CZ24" s="678">
        <v>34.4</v>
      </c>
      <c r="DA24" s="658"/>
      <c r="DB24" s="658"/>
      <c r="DC24" s="679"/>
      <c r="DD24" s="680">
        <v>4485814</v>
      </c>
      <c r="DE24" s="649"/>
      <c r="DF24" s="649"/>
      <c r="DG24" s="649"/>
      <c r="DH24" s="649"/>
      <c r="DI24" s="649"/>
      <c r="DJ24" s="649"/>
      <c r="DK24" s="677"/>
      <c r="DL24" s="680">
        <v>4474680</v>
      </c>
      <c r="DM24" s="649"/>
      <c r="DN24" s="649"/>
      <c r="DO24" s="649"/>
      <c r="DP24" s="649"/>
      <c r="DQ24" s="649"/>
      <c r="DR24" s="649"/>
      <c r="DS24" s="649"/>
      <c r="DT24" s="649"/>
      <c r="DU24" s="649"/>
      <c r="DV24" s="677"/>
      <c r="DW24" s="678">
        <v>47.5</v>
      </c>
      <c r="DX24" s="658"/>
      <c r="DY24" s="658"/>
      <c r="DZ24" s="658"/>
      <c r="EA24" s="658"/>
      <c r="EB24" s="658"/>
      <c r="EC24" s="681"/>
    </row>
    <row r="25" spans="2:133" ht="11.25" customHeight="1" x14ac:dyDescent="0.2">
      <c r="B25" s="591" t="s">
        <v>383</v>
      </c>
      <c r="C25" s="592"/>
      <c r="D25" s="592"/>
      <c r="E25" s="592"/>
      <c r="F25" s="592"/>
      <c r="G25" s="592"/>
      <c r="H25" s="592"/>
      <c r="I25" s="592"/>
      <c r="J25" s="592"/>
      <c r="K25" s="592"/>
      <c r="L25" s="592"/>
      <c r="M25" s="592"/>
      <c r="N25" s="592"/>
      <c r="O25" s="592"/>
      <c r="P25" s="592"/>
      <c r="Q25" s="593"/>
      <c r="R25" s="594" t="s">
        <v>202</v>
      </c>
      <c r="S25" s="496"/>
      <c r="T25" s="496"/>
      <c r="U25" s="496"/>
      <c r="V25" s="496"/>
      <c r="W25" s="496"/>
      <c r="X25" s="496"/>
      <c r="Y25" s="595"/>
      <c r="Z25" s="631" t="s">
        <v>202</v>
      </c>
      <c r="AA25" s="631"/>
      <c r="AB25" s="631"/>
      <c r="AC25" s="631"/>
      <c r="AD25" s="632" t="s">
        <v>202</v>
      </c>
      <c r="AE25" s="632"/>
      <c r="AF25" s="632"/>
      <c r="AG25" s="632"/>
      <c r="AH25" s="632"/>
      <c r="AI25" s="632"/>
      <c r="AJ25" s="632"/>
      <c r="AK25" s="632"/>
      <c r="AL25" s="596" t="s">
        <v>202</v>
      </c>
      <c r="AM25" s="362"/>
      <c r="AN25" s="362"/>
      <c r="AO25" s="633"/>
      <c r="AP25" s="670" t="s">
        <v>273</v>
      </c>
      <c r="AQ25" s="673"/>
      <c r="AR25" s="673"/>
      <c r="AS25" s="673"/>
      <c r="AT25" s="673"/>
      <c r="AU25" s="673"/>
      <c r="AV25" s="673"/>
      <c r="AW25" s="673"/>
      <c r="AX25" s="673"/>
      <c r="AY25" s="673"/>
      <c r="AZ25" s="673"/>
      <c r="BA25" s="673"/>
      <c r="BB25" s="673"/>
      <c r="BC25" s="673"/>
      <c r="BD25" s="673"/>
      <c r="BE25" s="673"/>
      <c r="BF25" s="672"/>
      <c r="BG25" s="594" t="s">
        <v>202</v>
      </c>
      <c r="BH25" s="496"/>
      <c r="BI25" s="496"/>
      <c r="BJ25" s="496"/>
      <c r="BK25" s="496"/>
      <c r="BL25" s="496"/>
      <c r="BM25" s="496"/>
      <c r="BN25" s="595"/>
      <c r="BO25" s="631" t="s">
        <v>202</v>
      </c>
      <c r="BP25" s="631"/>
      <c r="BQ25" s="631"/>
      <c r="BR25" s="631"/>
      <c r="BS25" s="598" t="s">
        <v>202</v>
      </c>
      <c r="BT25" s="496"/>
      <c r="BU25" s="496"/>
      <c r="BV25" s="496"/>
      <c r="BW25" s="496"/>
      <c r="BX25" s="496"/>
      <c r="BY25" s="496"/>
      <c r="BZ25" s="496"/>
      <c r="CA25" s="496"/>
      <c r="CB25" s="643"/>
      <c r="CD25" s="591" t="s">
        <v>200</v>
      </c>
      <c r="CE25" s="592"/>
      <c r="CF25" s="592"/>
      <c r="CG25" s="592"/>
      <c r="CH25" s="592"/>
      <c r="CI25" s="592"/>
      <c r="CJ25" s="592"/>
      <c r="CK25" s="592"/>
      <c r="CL25" s="592"/>
      <c r="CM25" s="592"/>
      <c r="CN25" s="592"/>
      <c r="CO25" s="592"/>
      <c r="CP25" s="592"/>
      <c r="CQ25" s="593"/>
      <c r="CR25" s="594">
        <v>2474711</v>
      </c>
      <c r="CS25" s="621"/>
      <c r="CT25" s="621"/>
      <c r="CU25" s="621"/>
      <c r="CV25" s="621"/>
      <c r="CW25" s="621"/>
      <c r="CX25" s="621"/>
      <c r="CY25" s="622"/>
      <c r="CZ25" s="596">
        <v>13.3</v>
      </c>
      <c r="DA25" s="623"/>
      <c r="DB25" s="623"/>
      <c r="DC25" s="624"/>
      <c r="DD25" s="598">
        <v>2351352</v>
      </c>
      <c r="DE25" s="621"/>
      <c r="DF25" s="621"/>
      <c r="DG25" s="621"/>
      <c r="DH25" s="621"/>
      <c r="DI25" s="621"/>
      <c r="DJ25" s="621"/>
      <c r="DK25" s="622"/>
      <c r="DL25" s="598">
        <v>2341429</v>
      </c>
      <c r="DM25" s="621"/>
      <c r="DN25" s="621"/>
      <c r="DO25" s="621"/>
      <c r="DP25" s="621"/>
      <c r="DQ25" s="621"/>
      <c r="DR25" s="621"/>
      <c r="DS25" s="621"/>
      <c r="DT25" s="621"/>
      <c r="DU25" s="621"/>
      <c r="DV25" s="622"/>
      <c r="DW25" s="596">
        <v>24.9</v>
      </c>
      <c r="DX25" s="623"/>
      <c r="DY25" s="623"/>
      <c r="DZ25" s="623"/>
      <c r="EA25" s="623"/>
      <c r="EB25" s="623"/>
      <c r="EC25" s="644"/>
    </row>
    <row r="26" spans="2:133" ht="11.25" customHeight="1" x14ac:dyDescent="0.2">
      <c r="B26" s="591" t="s">
        <v>81</v>
      </c>
      <c r="C26" s="592"/>
      <c r="D26" s="592"/>
      <c r="E26" s="592"/>
      <c r="F26" s="592"/>
      <c r="G26" s="592"/>
      <c r="H26" s="592"/>
      <c r="I26" s="592"/>
      <c r="J26" s="592"/>
      <c r="K26" s="592"/>
      <c r="L26" s="592"/>
      <c r="M26" s="592"/>
      <c r="N26" s="592"/>
      <c r="O26" s="592"/>
      <c r="P26" s="592"/>
      <c r="Q26" s="593"/>
      <c r="R26" s="594">
        <v>9498404</v>
      </c>
      <c r="S26" s="496"/>
      <c r="T26" s="496"/>
      <c r="U26" s="496"/>
      <c r="V26" s="496"/>
      <c r="W26" s="496"/>
      <c r="X26" s="496"/>
      <c r="Y26" s="595"/>
      <c r="Z26" s="631">
        <v>48.3</v>
      </c>
      <c r="AA26" s="631"/>
      <c r="AB26" s="631"/>
      <c r="AC26" s="631"/>
      <c r="AD26" s="632">
        <v>9052632</v>
      </c>
      <c r="AE26" s="632"/>
      <c r="AF26" s="632"/>
      <c r="AG26" s="632"/>
      <c r="AH26" s="632"/>
      <c r="AI26" s="632"/>
      <c r="AJ26" s="632"/>
      <c r="AK26" s="632"/>
      <c r="AL26" s="596">
        <v>99.8</v>
      </c>
      <c r="AM26" s="362"/>
      <c r="AN26" s="362"/>
      <c r="AO26" s="633"/>
      <c r="AP26" s="670" t="s">
        <v>385</v>
      </c>
      <c r="AQ26" s="671"/>
      <c r="AR26" s="671"/>
      <c r="AS26" s="671"/>
      <c r="AT26" s="671"/>
      <c r="AU26" s="671"/>
      <c r="AV26" s="671"/>
      <c r="AW26" s="671"/>
      <c r="AX26" s="671"/>
      <c r="AY26" s="671"/>
      <c r="AZ26" s="671"/>
      <c r="BA26" s="671"/>
      <c r="BB26" s="671"/>
      <c r="BC26" s="671"/>
      <c r="BD26" s="671"/>
      <c r="BE26" s="671"/>
      <c r="BF26" s="672"/>
      <c r="BG26" s="594" t="s">
        <v>202</v>
      </c>
      <c r="BH26" s="496"/>
      <c r="BI26" s="496"/>
      <c r="BJ26" s="496"/>
      <c r="BK26" s="496"/>
      <c r="BL26" s="496"/>
      <c r="BM26" s="496"/>
      <c r="BN26" s="595"/>
      <c r="BO26" s="631" t="s">
        <v>202</v>
      </c>
      <c r="BP26" s="631"/>
      <c r="BQ26" s="631"/>
      <c r="BR26" s="631"/>
      <c r="BS26" s="598" t="s">
        <v>202</v>
      </c>
      <c r="BT26" s="496"/>
      <c r="BU26" s="496"/>
      <c r="BV26" s="496"/>
      <c r="BW26" s="496"/>
      <c r="BX26" s="496"/>
      <c r="BY26" s="496"/>
      <c r="BZ26" s="496"/>
      <c r="CA26" s="496"/>
      <c r="CB26" s="643"/>
      <c r="CD26" s="591" t="s">
        <v>123</v>
      </c>
      <c r="CE26" s="592"/>
      <c r="CF26" s="592"/>
      <c r="CG26" s="592"/>
      <c r="CH26" s="592"/>
      <c r="CI26" s="592"/>
      <c r="CJ26" s="592"/>
      <c r="CK26" s="592"/>
      <c r="CL26" s="592"/>
      <c r="CM26" s="592"/>
      <c r="CN26" s="592"/>
      <c r="CO26" s="592"/>
      <c r="CP26" s="592"/>
      <c r="CQ26" s="593"/>
      <c r="CR26" s="594">
        <v>1370302</v>
      </c>
      <c r="CS26" s="496"/>
      <c r="CT26" s="496"/>
      <c r="CU26" s="496"/>
      <c r="CV26" s="496"/>
      <c r="CW26" s="496"/>
      <c r="CX26" s="496"/>
      <c r="CY26" s="595"/>
      <c r="CZ26" s="596">
        <v>7.4</v>
      </c>
      <c r="DA26" s="623"/>
      <c r="DB26" s="623"/>
      <c r="DC26" s="624"/>
      <c r="DD26" s="598">
        <v>1324418</v>
      </c>
      <c r="DE26" s="496"/>
      <c r="DF26" s="496"/>
      <c r="DG26" s="496"/>
      <c r="DH26" s="496"/>
      <c r="DI26" s="496"/>
      <c r="DJ26" s="496"/>
      <c r="DK26" s="595"/>
      <c r="DL26" s="598" t="s">
        <v>202</v>
      </c>
      <c r="DM26" s="496"/>
      <c r="DN26" s="496"/>
      <c r="DO26" s="496"/>
      <c r="DP26" s="496"/>
      <c r="DQ26" s="496"/>
      <c r="DR26" s="496"/>
      <c r="DS26" s="496"/>
      <c r="DT26" s="496"/>
      <c r="DU26" s="496"/>
      <c r="DV26" s="595"/>
      <c r="DW26" s="596" t="s">
        <v>202</v>
      </c>
      <c r="DX26" s="623"/>
      <c r="DY26" s="623"/>
      <c r="DZ26" s="623"/>
      <c r="EA26" s="623"/>
      <c r="EB26" s="623"/>
      <c r="EC26" s="644"/>
    </row>
    <row r="27" spans="2:133" ht="11.25" customHeight="1" x14ac:dyDescent="0.2">
      <c r="B27" s="591" t="s">
        <v>386</v>
      </c>
      <c r="C27" s="592"/>
      <c r="D27" s="592"/>
      <c r="E27" s="592"/>
      <c r="F27" s="592"/>
      <c r="G27" s="592"/>
      <c r="H27" s="592"/>
      <c r="I27" s="592"/>
      <c r="J27" s="592"/>
      <c r="K27" s="592"/>
      <c r="L27" s="592"/>
      <c r="M27" s="592"/>
      <c r="N27" s="592"/>
      <c r="O27" s="592"/>
      <c r="P27" s="592"/>
      <c r="Q27" s="593"/>
      <c r="R27" s="594">
        <v>2569</v>
      </c>
      <c r="S27" s="496"/>
      <c r="T27" s="496"/>
      <c r="U27" s="496"/>
      <c r="V27" s="496"/>
      <c r="W27" s="496"/>
      <c r="X27" s="496"/>
      <c r="Y27" s="595"/>
      <c r="Z27" s="631">
        <v>0</v>
      </c>
      <c r="AA27" s="631"/>
      <c r="AB27" s="631"/>
      <c r="AC27" s="631"/>
      <c r="AD27" s="632">
        <v>2569</v>
      </c>
      <c r="AE27" s="632"/>
      <c r="AF27" s="632"/>
      <c r="AG27" s="632"/>
      <c r="AH27" s="632"/>
      <c r="AI27" s="632"/>
      <c r="AJ27" s="632"/>
      <c r="AK27" s="632"/>
      <c r="AL27" s="596">
        <v>0</v>
      </c>
      <c r="AM27" s="362"/>
      <c r="AN27" s="362"/>
      <c r="AO27" s="633"/>
      <c r="AP27" s="591" t="s">
        <v>388</v>
      </c>
      <c r="AQ27" s="592"/>
      <c r="AR27" s="592"/>
      <c r="AS27" s="592"/>
      <c r="AT27" s="592"/>
      <c r="AU27" s="592"/>
      <c r="AV27" s="592"/>
      <c r="AW27" s="592"/>
      <c r="AX27" s="592"/>
      <c r="AY27" s="592"/>
      <c r="AZ27" s="592"/>
      <c r="BA27" s="592"/>
      <c r="BB27" s="592"/>
      <c r="BC27" s="592"/>
      <c r="BD27" s="592"/>
      <c r="BE27" s="592"/>
      <c r="BF27" s="593"/>
      <c r="BG27" s="594">
        <v>3616480</v>
      </c>
      <c r="BH27" s="496"/>
      <c r="BI27" s="496"/>
      <c r="BJ27" s="496"/>
      <c r="BK27" s="496"/>
      <c r="BL27" s="496"/>
      <c r="BM27" s="496"/>
      <c r="BN27" s="595"/>
      <c r="BO27" s="631">
        <v>100</v>
      </c>
      <c r="BP27" s="631"/>
      <c r="BQ27" s="631"/>
      <c r="BR27" s="631"/>
      <c r="BS27" s="598">
        <v>16563</v>
      </c>
      <c r="BT27" s="496"/>
      <c r="BU27" s="496"/>
      <c r="BV27" s="496"/>
      <c r="BW27" s="496"/>
      <c r="BX27" s="496"/>
      <c r="BY27" s="496"/>
      <c r="BZ27" s="496"/>
      <c r="CA27" s="496"/>
      <c r="CB27" s="643"/>
      <c r="CD27" s="591" t="s">
        <v>225</v>
      </c>
      <c r="CE27" s="592"/>
      <c r="CF27" s="592"/>
      <c r="CG27" s="592"/>
      <c r="CH27" s="592"/>
      <c r="CI27" s="592"/>
      <c r="CJ27" s="592"/>
      <c r="CK27" s="592"/>
      <c r="CL27" s="592"/>
      <c r="CM27" s="592"/>
      <c r="CN27" s="592"/>
      <c r="CO27" s="592"/>
      <c r="CP27" s="592"/>
      <c r="CQ27" s="593"/>
      <c r="CR27" s="594">
        <v>2474070</v>
      </c>
      <c r="CS27" s="621"/>
      <c r="CT27" s="621"/>
      <c r="CU27" s="621"/>
      <c r="CV27" s="621"/>
      <c r="CW27" s="621"/>
      <c r="CX27" s="621"/>
      <c r="CY27" s="622"/>
      <c r="CZ27" s="596">
        <v>13.3</v>
      </c>
      <c r="DA27" s="623"/>
      <c r="DB27" s="623"/>
      <c r="DC27" s="624"/>
      <c r="DD27" s="598">
        <v>711771</v>
      </c>
      <c r="DE27" s="621"/>
      <c r="DF27" s="621"/>
      <c r="DG27" s="621"/>
      <c r="DH27" s="621"/>
      <c r="DI27" s="621"/>
      <c r="DJ27" s="621"/>
      <c r="DK27" s="622"/>
      <c r="DL27" s="598">
        <v>710560</v>
      </c>
      <c r="DM27" s="621"/>
      <c r="DN27" s="621"/>
      <c r="DO27" s="621"/>
      <c r="DP27" s="621"/>
      <c r="DQ27" s="621"/>
      <c r="DR27" s="621"/>
      <c r="DS27" s="621"/>
      <c r="DT27" s="621"/>
      <c r="DU27" s="621"/>
      <c r="DV27" s="622"/>
      <c r="DW27" s="596">
        <v>7.5</v>
      </c>
      <c r="DX27" s="623"/>
      <c r="DY27" s="623"/>
      <c r="DZ27" s="623"/>
      <c r="EA27" s="623"/>
      <c r="EB27" s="623"/>
      <c r="EC27" s="644"/>
    </row>
    <row r="28" spans="2:133" ht="11.25" customHeight="1" x14ac:dyDescent="0.2">
      <c r="B28" s="591" t="s">
        <v>157</v>
      </c>
      <c r="C28" s="592"/>
      <c r="D28" s="592"/>
      <c r="E28" s="592"/>
      <c r="F28" s="592"/>
      <c r="G28" s="592"/>
      <c r="H28" s="592"/>
      <c r="I28" s="592"/>
      <c r="J28" s="592"/>
      <c r="K28" s="592"/>
      <c r="L28" s="592"/>
      <c r="M28" s="592"/>
      <c r="N28" s="592"/>
      <c r="O28" s="592"/>
      <c r="P28" s="592"/>
      <c r="Q28" s="593"/>
      <c r="R28" s="594">
        <v>57731</v>
      </c>
      <c r="S28" s="496"/>
      <c r="T28" s="496"/>
      <c r="U28" s="496"/>
      <c r="V28" s="496"/>
      <c r="W28" s="496"/>
      <c r="X28" s="496"/>
      <c r="Y28" s="595"/>
      <c r="Z28" s="631">
        <v>0.3</v>
      </c>
      <c r="AA28" s="631"/>
      <c r="AB28" s="631"/>
      <c r="AC28" s="631"/>
      <c r="AD28" s="632" t="s">
        <v>202</v>
      </c>
      <c r="AE28" s="632"/>
      <c r="AF28" s="632"/>
      <c r="AG28" s="632"/>
      <c r="AH28" s="632"/>
      <c r="AI28" s="632"/>
      <c r="AJ28" s="632"/>
      <c r="AK28" s="632"/>
      <c r="AL28" s="596" t="s">
        <v>202</v>
      </c>
      <c r="AM28" s="362"/>
      <c r="AN28" s="362"/>
      <c r="AO28" s="633"/>
      <c r="AP28" s="591"/>
      <c r="AQ28" s="592"/>
      <c r="AR28" s="592"/>
      <c r="AS28" s="592"/>
      <c r="AT28" s="592"/>
      <c r="AU28" s="592"/>
      <c r="AV28" s="592"/>
      <c r="AW28" s="592"/>
      <c r="AX28" s="592"/>
      <c r="AY28" s="592"/>
      <c r="AZ28" s="592"/>
      <c r="BA28" s="592"/>
      <c r="BB28" s="592"/>
      <c r="BC28" s="592"/>
      <c r="BD28" s="592"/>
      <c r="BE28" s="592"/>
      <c r="BF28" s="593"/>
      <c r="BG28" s="594"/>
      <c r="BH28" s="496"/>
      <c r="BI28" s="496"/>
      <c r="BJ28" s="496"/>
      <c r="BK28" s="496"/>
      <c r="BL28" s="496"/>
      <c r="BM28" s="496"/>
      <c r="BN28" s="595"/>
      <c r="BO28" s="631"/>
      <c r="BP28" s="631"/>
      <c r="BQ28" s="631"/>
      <c r="BR28" s="631"/>
      <c r="BS28" s="598"/>
      <c r="BT28" s="496"/>
      <c r="BU28" s="496"/>
      <c r="BV28" s="496"/>
      <c r="BW28" s="496"/>
      <c r="BX28" s="496"/>
      <c r="BY28" s="496"/>
      <c r="BZ28" s="496"/>
      <c r="CA28" s="496"/>
      <c r="CB28" s="643"/>
      <c r="CD28" s="591" t="s">
        <v>381</v>
      </c>
      <c r="CE28" s="592"/>
      <c r="CF28" s="592"/>
      <c r="CG28" s="592"/>
      <c r="CH28" s="592"/>
      <c r="CI28" s="592"/>
      <c r="CJ28" s="592"/>
      <c r="CK28" s="592"/>
      <c r="CL28" s="592"/>
      <c r="CM28" s="592"/>
      <c r="CN28" s="592"/>
      <c r="CO28" s="592"/>
      <c r="CP28" s="592"/>
      <c r="CQ28" s="593"/>
      <c r="CR28" s="594">
        <v>1429798</v>
      </c>
      <c r="CS28" s="496"/>
      <c r="CT28" s="496"/>
      <c r="CU28" s="496"/>
      <c r="CV28" s="496"/>
      <c r="CW28" s="496"/>
      <c r="CX28" s="496"/>
      <c r="CY28" s="595"/>
      <c r="CZ28" s="596">
        <v>7.7</v>
      </c>
      <c r="DA28" s="623"/>
      <c r="DB28" s="623"/>
      <c r="DC28" s="624"/>
      <c r="DD28" s="598">
        <v>1422691</v>
      </c>
      <c r="DE28" s="496"/>
      <c r="DF28" s="496"/>
      <c r="DG28" s="496"/>
      <c r="DH28" s="496"/>
      <c r="DI28" s="496"/>
      <c r="DJ28" s="496"/>
      <c r="DK28" s="595"/>
      <c r="DL28" s="598">
        <v>1422691</v>
      </c>
      <c r="DM28" s="496"/>
      <c r="DN28" s="496"/>
      <c r="DO28" s="496"/>
      <c r="DP28" s="496"/>
      <c r="DQ28" s="496"/>
      <c r="DR28" s="496"/>
      <c r="DS28" s="496"/>
      <c r="DT28" s="496"/>
      <c r="DU28" s="496"/>
      <c r="DV28" s="595"/>
      <c r="DW28" s="596">
        <v>15.1</v>
      </c>
      <c r="DX28" s="623"/>
      <c r="DY28" s="623"/>
      <c r="DZ28" s="623"/>
      <c r="EA28" s="623"/>
      <c r="EB28" s="623"/>
      <c r="EC28" s="644"/>
    </row>
    <row r="29" spans="2:133" ht="11.25" customHeight="1" x14ac:dyDescent="0.2">
      <c r="B29" s="591" t="s">
        <v>311</v>
      </c>
      <c r="C29" s="592"/>
      <c r="D29" s="592"/>
      <c r="E29" s="592"/>
      <c r="F29" s="592"/>
      <c r="G29" s="592"/>
      <c r="H29" s="592"/>
      <c r="I29" s="592"/>
      <c r="J29" s="592"/>
      <c r="K29" s="592"/>
      <c r="L29" s="592"/>
      <c r="M29" s="592"/>
      <c r="N29" s="592"/>
      <c r="O29" s="592"/>
      <c r="P29" s="592"/>
      <c r="Q29" s="593"/>
      <c r="R29" s="594">
        <v>64021</v>
      </c>
      <c r="S29" s="496"/>
      <c r="T29" s="496"/>
      <c r="U29" s="496"/>
      <c r="V29" s="496"/>
      <c r="W29" s="496"/>
      <c r="X29" s="496"/>
      <c r="Y29" s="595"/>
      <c r="Z29" s="631">
        <v>0.3</v>
      </c>
      <c r="AA29" s="631"/>
      <c r="AB29" s="631"/>
      <c r="AC29" s="631"/>
      <c r="AD29" s="632">
        <v>11857</v>
      </c>
      <c r="AE29" s="632"/>
      <c r="AF29" s="632"/>
      <c r="AG29" s="632"/>
      <c r="AH29" s="632"/>
      <c r="AI29" s="632"/>
      <c r="AJ29" s="632"/>
      <c r="AK29" s="632"/>
      <c r="AL29" s="596">
        <v>0.1</v>
      </c>
      <c r="AM29" s="362"/>
      <c r="AN29" s="362"/>
      <c r="AO29" s="633"/>
      <c r="AP29" s="605"/>
      <c r="AQ29" s="606"/>
      <c r="AR29" s="606"/>
      <c r="AS29" s="606"/>
      <c r="AT29" s="606"/>
      <c r="AU29" s="606"/>
      <c r="AV29" s="606"/>
      <c r="AW29" s="606"/>
      <c r="AX29" s="606"/>
      <c r="AY29" s="606"/>
      <c r="AZ29" s="606"/>
      <c r="BA29" s="606"/>
      <c r="BB29" s="606"/>
      <c r="BC29" s="606"/>
      <c r="BD29" s="606"/>
      <c r="BE29" s="606"/>
      <c r="BF29" s="607"/>
      <c r="BG29" s="594"/>
      <c r="BH29" s="496"/>
      <c r="BI29" s="496"/>
      <c r="BJ29" s="496"/>
      <c r="BK29" s="496"/>
      <c r="BL29" s="496"/>
      <c r="BM29" s="496"/>
      <c r="BN29" s="595"/>
      <c r="BO29" s="631"/>
      <c r="BP29" s="631"/>
      <c r="BQ29" s="631"/>
      <c r="BR29" s="631"/>
      <c r="BS29" s="632"/>
      <c r="BT29" s="632"/>
      <c r="BU29" s="632"/>
      <c r="BV29" s="632"/>
      <c r="BW29" s="632"/>
      <c r="BX29" s="632"/>
      <c r="BY29" s="632"/>
      <c r="BZ29" s="632"/>
      <c r="CA29" s="632"/>
      <c r="CB29" s="669"/>
      <c r="CD29" s="397" t="s">
        <v>178</v>
      </c>
      <c r="CE29" s="399"/>
      <c r="CF29" s="591" t="s">
        <v>24</v>
      </c>
      <c r="CG29" s="592"/>
      <c r="CH29" s="592"/>
      <c r="CI29" s="592"/>
      <c r="CJ29" s="592"/>
      <c r="CK29" s="592"/>
      <c r="CL29" s="592"/>
      <c r="CM29" s="592"/>
      <c r="CN29" s="592"/>
      <c r="CO29" s="592"/>
      <c r="CP29" s="592"/>
      <c r="CQ29" s="593"/>
      <c r="CR29" s="594">
        <v>1429798</v>
      </c>
      <c r="CS29" s="621"/>
      <c r="CT29" s="621"/>
      <c r="CU29" s="621"/>
      <c r="CV29" s="621"/>
      <c r="CW29" s="621"/>
      <c r="CX29" s="621"/>
      <c r="CY29" s="622"/>
      <c r="CZ29" s="596">
        <v>7.7</v>
      </c>
      <c r="DA29" s="623"/>
      <c r="DB29" s="623"/>
      <c r="DC29" s="624"/>
      <c r="DD29" s="598">
        <v>1422691</v>
      </c>
      <c r="DE29" s="621"/>
      <c r="DF29" s="621"/>
      <c r="DG29" s="621"/>
      <c r="DH29" s="621"/>
      <c r="DI29" s="621"/>
      <c r="DJ29" s="621"/>
      <c r="DK29" s="622"/>
      <c r="DL29" s="598">
        <v>1422691</v>
      </c>
      <c r="DM29" s="621"/>
      <c r="DN29" s="621"/>
      <c r="DO29" s="621"/>
      <c r="DP29" s="621"/>
      <c r="DQ29" s="621"/>
      <c r="DR29" s="621"/>
      <c r="DS29" s="621"/>
      <c r="DT29" s="621"/>
      <c r="DU29" s="621"/>
      <c r="DV29" s="622"/>
      <c r="DW29" s="596">
        <v>15.1</v>
      </c>
      <c r="DX29" s="623"/>
      <c r="DY29" s="623"/>
      <c r="DZ29" s="623"/>
      <c r="EA29" s="623"/>
      <c r="EB29" s="623"/>
      <c r="EC29" s="644"/>
    </row>
    <row r="30" spans="2:133" ht="11.25" customHeight="1" x14ac:dyDescent="0.2">
      <c r="B30" s="591" t="s">
        <v>20</v>
      </c>
      <c r="C30" s="592"/>
      <c r="D30" s="592"/>
      <c r="E30" s="592"/>
      <c r="F30" s="592"/>
      <c r="G30" s="592"/>
      <c r="H30" s="592"/>
      <c r="I30" s="592"/>
      <c r="J30" s="592"/>
      <c r="K30" s="592"/>
      <c r="L30" s="592"/>
      <c r="M30" s="592"/>
      <c r="N30" s="592"/>
      <c r="O30" s="592"/>
      <c r="P30" s="592"/>
      <c r="Q30" s="593"/>
      <c r="R30" s="594">
        <v>18529</v>
      </c>
      <c r="S30" s="496"/>
      <c r="T30" s="496"/>
      <c r="U30" s="496"/>
      <c r="V30" s="496"/>
      <c r="W30" s="496"/>
      <c r="X30" s="496"/>
      <c r="Y30" s="595"/>
      <c r="Z30" s="631">
        <v>0.1</v>
      </c>
      <c r="AA30" s="631"/>
      <c r="AB30" s="631"/>
      <c r="AC30" s="631"/>
      <c r="AD30" s="632" t="s">
        <v>202</v>
      </c>
      <c r="AE30" s="632"/>
      <c r="AF30" s="632"/>
      <c r="AG30" s="632"/>
      <c r="AH30" s="632"/>
      <c r="AI30" s="632"/>
      <c r="AJ30" s="632"/>
      <c r="AK30" s="632"/>
      <c r="AL30" s="596" t="s">
        <v>202</v>
      </c>
      <c r="AM30" s="362"/>
      <c r="AN30" s="362"/>
      <c r="AO30" s="633"/>
      <c r="AP30" s="526" t="s">
        <v>313</v>
      </c>
      <c r="AQ30" s="527"/>
      <c r="AR30" s="527"/>
      <c r="AS30" s="527"/>
      <c r="AT30" s="527"/>
      <c r="AU30" s="527"/>
      <c r="AV30" s="527"/>
      <c r="AW30" s="527"/>
      <c r="AX30" s="527"/>
      <c r="AY30" s="527"/>
      <c r="AZ30" s="527"/>
      <c r="BA30" s="527"/>
      <c r="BB30" s="527"/>
      <c r="BC30" s="527"/>
      <c r="BD30" s="527"/>
      <c r="BE30" s="527"/>
      <c r="BF30" s="569"/>
      <c r="BG30" s="526" t="s">
        <v>391</v>
      </c>
      <c r="BH30" s="667"/>
      <c r="BI30" s="667"/>
      <c r="BJ30" s="667"/>
      <c r="BK30" s="667"/>
      <c r="BL30" s="667"/>
      <c r="BM30" s="667"/>
      <c r="BN30" s="667"/>
      <c r="BO30" s="667"/>
      <c r="BP30" s="667"/>
      <c r="BQ30" s="668"/>
      <c r="BR30" s="526" t="s">
        <v>129</v>
      </c>
      <c r="BS30" s="667"/>
      <c r="BT30" s="667"/>
      <c r="BU30" s="667"/>
      <c r="BV30" s="667"/>
      <c r="BW30" s="667"/>
      <c r="BX30" s="667"/>
      <c r="BY30" s="667"/>
      <c r="BZ30" s="667"/>
      <c r="CA30" s="667"/>
      <c r="CB30" s="668"/>
      <c r="CD30" s="400"/>
      <c r="CE30" s="402"/>
      <c r="CF30" s="591" t="s">
        <v>392</v>
      </c>
      <c r="CG30" s="592"/>
      <c r="CH30" s="592"/>
      <c r="CI30" s="592"/>
      <c r="CJ30" s="592"/>
      <c r="CK30" s="592"/>
      <c r="CL30" s="592"/>
      <c r="CM30" s="592"/>
      <c r="CN30" s="592"/>
      <c r="CO30" s="592"/>
      <c r="CP30" s="592"/>
      <c r="CQ30" s="593"/>
      <c r="CR30" s="594">
        <v>1378972</v>
      </c>
      <c r="CS30" s="496"/>
      <c r="CT30" s="496"/>
      <c r="CU30" s="496"/>
      <c r="CV30" s="496"/>
      <c r="CW30" s="496"/>
      <c r="CX30" s="496"/>
      <c r="CY30" s="595"/>
      <c r="CZ30" s="596">
        <v>7.4</v>
      </c>
      <c r="DA30" s="623"/>
      <c r="DB30" s="623"/>
      <c r="DC30" s="624"/>
      <c r="DD30" s="598">
        <v>1372174</v>
      </c>
      <c r="DE30" s="496"/>
      <c r="DF30" s="496"/>
      <c r="DG30" s="496"/>
      <c r="DH30" s="496"/>
      <c r="DI30" s="496"/>
      <c r="DJ30" s="496"/>
      <c r="DK30" s="595"/>
      <c r="DL30" s="598">
        <v>1372174</v>
      </c>
      <c r="DM30" s="496"/>
      <c r="DN30" s="496"/>
      <c r="DO30" s="496"/>
      <c r="DP30" s="496"/>
      <c r="DQ30" s="496"/>
      <c r="DR30" s="496"/>
      <c r="DS30" s="496"/>
      <c r="DT30" s="496"/>
      <c r="DU30" s="496"/>
      <c r="DV30" s="595"/>
      <c r="DW30" s="596">
        <v>14.6</v>
      </c>
      <c r="DX30" s="623"/>
      <c r="DY30" s="623"/>
      <c r="DZ30" s="623"/>
      <c r="EA30" s="623"/>
      <c r="EB30" s="623"/>
      <c r="EC30" s="644"/>
    </row>
    <row r="31" spans="2:133" ht="11.25" customHeight="1" x14ac:dyDescent="0.2">
      <c r="B31" s="591" t="s">
        <v>339</v>
      </c>
      <c r="C31" s="592"/>
      <c r="D31" s="592"/>
      <c r="E31" s="592"/>
      <c r="F31" s="592"/>
      <c r="G31" s="592"/>
      <c r="H31" s="592"/>
      <c r="I31" s="592"/>
      <c r="J31" s="592"/>
      <c r="K31" s="592"/>
      <c r="L31" s="592"/>
      <c r="M31" s="592"/>
      <c r="N31" s="592"/>
      <c r="O31" s="592"/>
      <c r="P31" s="592"/>
      <c r="Q31" s="593"/>
      <c r="R31" s="594">
        <v>5804137</v>
      </c>
      <c r="S31" s="496"/>
      <c r="T31" s="496"/>
      <c r="U31" s="496"/>
      <c r="V31" s="496"/>
      <c r="W31" s="496"/>
      <c r="X31" s="496"/>
      <c r="Y31" s="595"/>
      <c r="Z31" s="631">
        <v>29.5</v>
      </c>
      <c r="AA31" s="631"/>
      <c r="AB31" s="631"/>
      <c r="AC31" s="631"/>
      <c r="AD31" s="632" t="s">
        <v>202</v>
      </c>
      <c r="AE31" s="632"/>
      <c r="AF31" s="632"/>
      <c r="AG31" s="632"/>
      <c r="AH31" s="632"/>
      <c r="AI31" s="632"/>
      <c r="AJ31" s="632"/>
      <c r="AK31" s="632"/>
      <c r="AL31" s="596" t="s">
        <v>202</v>
      </c>
      <c r="AM31" s="362"/>
      <c r="AN31" s="362"/>
      <c r="AO31" s="633"/>
      <c r="AP31" s="389" t="s">
        <v>4</v>
      </c>
      <c r="AQ31" s="390"/>
      <c r="AR31" s="390"/>
      <c r="AS31" s="390"/>
      <c r="AT31" s="654" t="s">
        <v>393</v>
      </c>
      <c r="AU31" s="47"/>
      <c r="AV31" s="47"/>
      <c r="AW31" s="47"/>
      <c r="AX31" s="651" t="s">
        <v>274</v>
      </c>
      <c r="AY31" s="652"/>
      <c r="AZ31" s="652"/>
      <c r="BA31" s="652"/>
      <c r="BB31" s="652"/>
      <c r="BC31" s="652"/>
      <c r="BD31" s="652"/>
      <c r="BE31" s="652"/>
      <c r="BF31" s="653"/>
      <c r="BG31" s="666">
        <v>97.1</v>
      </c>
      <c r="BH31" s="659"/>
      <c r="BI31" s="659"/>
      <c r="BJ31" s="659"/>
      <c r="BK31" s="659"/>
      <c r="BL31" s="659"/>
      <c r="BM31" s="658">
        <v>92.9</v>
      </c>
      <c r="BN31" s="659"/>
      <c r="BO31" s="659"/>
      <c r="BP31" s="659"/>
      <c r="BQ31" s="660"/>
      <c r="BR31" s="666">
        <v>98.6</v>
      </c>
      <c r="BS31" s="659"/>
      <c r="BT31" s="659"/>
      <c r="BU31" s="659"/>
      <c r="BV31" s="659"/>
      <c r="BW31" s="659"/>
      <c r="BX31" s="658">
        <v>94.5</v>
      </c>
      <c r="BY31" s="659"/>
      <c r="BZ31" s="659"/>
      <c r="CA31" s="659"/>
      <c r="CB31" s="660"/>
      <c r="CD31" s="400"/>
      <c r="CE31" s="402"/>
      <c r="CF31" s="591" t="s">
        <v>312</v>
      </c>
      <c r="CG31" s="592"/>
      <c r="CH31" s="592"/>
      <c r="CI31" s="592"/>
      <c r="CJ31" s="592"/>
      <c r="CK31" s="592"/>
      <c r="CL31" s="592"/>
      <c r="CM31" s="592"/>
      <c r="CN31" s="592"/>
      <c r="CO31" s="592"/>
      <c r="CP31" s="592"/>
      <c r="CQ31" s="593"/>
      <c r="CR31" s="594">
        <v>50826</v>
      </c>
      <c r="CS31" s="621"/>
      <c r="CT31" s="621"/>
      <c r="CU31" s="621"/>
      <c r="CV31" s="621"/>
      <c r="CW31" s="621"/>
      <c r="CX31" s="621"/>
      <c r="CY31" s="622"/>
      <c r="CZ31" s="596">
        <v>0.3</v>
      </c>
      <c r="DA31" s="623"/>
      <c r="DB31" s="623"/>
      <c r="DC31" s="624"/>
      <c r="DD31" s="598">
        <v>50517</v>
      </c>
      <c r="DE31" s="621"/>
      <c r="DF31" s="621"/>
      <c r="DG31" s="621"/>
      <c r="DH31" s="621"/>
      <c r="DI31" s="621"/>
      <c r="DJ31" s="621"/>
      <c r="DK31" s="622"/>
      <c r="DL31" s="598">
        <v>50517</v>
      </c>
      <c r="DM31" s="621"/>
      <c r="DN31" s="621"/>
      <c r="DO31" s="621"/>
      <c r="DP31" s="621"/>
      <c r="DQ31" s="621"/>
      <c r="DR31" s="621"/>
      <c r="DS31" s="621"/>
      <c r="DT31" s="621"/>
      <c r="DU31" s="621"/>
      <c r="DV31" s="622"/>
      <c r="DW31" s="596">
        <v>0.5</v>
      </c>
      <c r="DX31" s="623"/>
      <c r="DY31" s="623"/>
      <c r="DZ31" s="623"/>
      <c r="EA31" s="623"/>
      <c r="EB31" s="623"/>
      <c r="EC31" s="644"/>
    </row>
    <row r="32" spans="2:133" ht="11.25" customHeight="1" x14ac:dyDescent="0.2">
      <c r="B32" s="661" t="s">
        <v>58</v>
      </c>
      <c r="C32" s="662"/>
      <c r="D32" s="662"/>
      <c r="E32" s="662"/>
      <c r="F32" s="662"/>
      <c r="G32" s="662"/>
      <c r="H32" s="662"/>
      <c r="I32" s="662"/>
      <c r="J32" s="662"/>
      <c r="K32" s="662"/>
      <c r="L32" s="662"/>
      <c r="M32" s="662"/>
      <c r="N32" s="662"/>
      <c r="O32" s="662"/>
      <c r="P32" s="662"/>
      <c r="Q32" s="663"/>
      <c r="R32" s="594" t="s">
        <v>202</v>
      </c>
      <c r="S32" s="496"/>
      <c r="T32" s="496"/>
      <c r="U32" s="496"/>
      <c r="V32" s="496"/>
      <c r="W32" s="496"/>
      <c r="X32" s="496"/>
      <c r="Y32" s="595"/>
      <c r="Z32" s="631" t="s">
        <v>202</v>
      </c>
      <c r="AA32" s="631"/>
      <c r="AB32" s="631"/>
      <c r="AC32" s="631"/>
      <c r="AD32" s="632" t="s">
        <v>202</v>
      </c>
      <c r="AE32" s="632"/>
      <c r="AF32" s="632"/>
      <c r="AG32" s="632"/>
      <c r="AH32" s="632"/>
      <c r="AI32" s="632"/>
      <c r="AJ32" s="632"/>
      <c r="AK32" s="632"/>
      <c r="AL32" s="596" t="s">
        <v>202</v>
      </c>
      <c r="AM32" s="362"/>
      <c r="AN32" s="362"/>
      <c r="AO32" s="633"/>
      <c r="AP32" s="639"/>
      <c r="AQ32" s="453"/>
      <c r="AR32" s="453"/>
      <c r="AS32" s="453"/>
      <c r="AT32" s="655"/>
      <c r="AU32" s="8" t="s">
        <v>251</v>
      </c>
      <c r="AV32" s="8"/>
      <c r="AW32" s="8"/>
      <c r="AX32" s="591" t="s">
        <v>371</v>
      </c>
      <c r="AY32" s="592"/>
      <c r="AZ32" s="592"/>
      <c r="BA32" s="592"/>
      <c r="BB32" s="592"/>
      <c r="BC32" s="592"/>
      <c r="BD32" s="592"/>
      <c r="BE32" s="592"/>
      <c r="BF32" s="593"/>
      <c r="BG32" s="664">
        <v>99</v>
      </c>
      <c r="BH32" s="621"/>
      <c r="BI32" s="621"/>
      <c r="BJ32" s="621"/>
      <c r="BK32" s="621"/>
      <c r="BL32" s="621"/>
      <c r="BM32" s="362">
        <v>97.2</v>
      </c>
      <c r="BN32" s="665"/>
      <c r="BO32" s="665"/>
      <c r="BP32" s="665"/>
      <c r="BQ32" s="642"/>
      <c r="BR32" s="664">
        <v>99</v>
      </c>
      <c r="BS32" s="621"/>
      <c r="BT32" s="621"/>
      <c r="BU32" s="621"/>
      <c r="BV32" s="621"/>
      <c r="BW32" s="621"/>
      <c r="BX32" s="362">
        <v>97.3</v>
      </c>
      <c r="BY32" s="665"/>
      <c r="BZ32" s="665"/>
      <c r="CA32" s="665"/>
      <c r="CB32" s="642"/>
      <c r="CD32" s="403"/>
      <c r="CE32" s="405"/>
      <c r="CF32" s="591" t="s">
        <v>210</v>
      </c>
      <c r="CG32" s="592"/>
      <c r="CH32" s="592"/>
      <c r="CI32" s="592"/>
      <c r="CJ32" s="592"/>
      <c r="CK32" s="592"/>
      <c r="CL32" s="592"/>
      <c r="CM32" s="592"/>
      <c r="CN32" s="592"/>
      <c r="CO32" s="592"/>
      <c r="CP32" s="592"/>
      <c r="CQ32" s="593"/>
      <c r="CR32" s="594" t="s">
        <v>202</v>
      </c>
      <c r="CS32" s="496"/>
      <c r="CT32" s="496"/>
      <c r="CU32" s="496"/>
      <c r="CV32" s="496"/>
      <c r="CW32" s="496"/>
      <c r="CX32" s="496"/>
      <c r="CY32" s="595"/>
      <c r="CZ32" s="596" t="s">
        <v>202</v>
      </c>
      <c r="DA32" s="623"/>
      <c r="DB32" s="623"/>
      <c r="DC32" s="624"/>
      <c r="DD32" s="598" t="s">
        <v>202</v>
      </c>
      <c r="DE32" s="496"/>
      <c r="DF32" s="496"/>
      <c r="DG32" s="496"/>
      <c r="DH32" s="496"/>
      <c r="DI32" s="496"/>
      <c r="DJ32" s="496"/>
      <c r="DK32" s="595"/>
      <c r="DL32" s="598" t="s">
        <v>202</v>
      </c>
      <c r="DM32" s="496"/>
      <c r="DN32" s="496"/>
      <c r="DO32" s="496"/>
      <c r="DP32" s="496"/>
      <c r="DQ32" s="496"/>
      <c r="DR32" s="496"/>
      <c r="DS32" s="496"/>
      <c r="DT32" s="496"/>
      <c r="DU32" s="496"/>
      <c r="DV32" s="595"/>
      <c r="DW32" s="596" t="s">
        <v>202</v>
      </c>
      <c r="DX32" s="623"/>
      <c r="DY32" s="623"/>
      <c r="DZ32" s="623"/>
      <c r="EA32" s="623"/>
      <c r="EB32" s="623"/>
      <c r="EC32" s="644"/>
    </row>
    <row r="33" spans="2:133" ht="11.25" customHeight="1" x14ac:dyDescent="0.2">
      <c r="B33" s="591" t="s">
        <v>394</v>
      </c>
      <c r="C33" s="592"/>
      <c r="D33" s="592"/>
      <c r="E33" s="592"/>
      <c r="F33" s="592"/>
      <c r="G33" s="592"/>
      <c r="H33" s="592"/>
      <c r="I33" s="592"/>
      <c r="J33" s="592"/>
      <c r="K33" s="592"/>
      <c r="L33" s="592"/>
      <c r="M33" s="592"/>
      <c r="N33" s="592"/>
      <c r="O33" s="592"/>
      <c r="P33" s="592"/>
      <c r="Q33" s="593"/>
      <c r="R33" s="594">
        <v>943280</v>
      </c>
      <c r="S33" s="496"/>
      <c r="T33" s="496"/>
      <c r="U33" s="496"/>
      <c r="V33" s="496"/>
      <c r="W33" s="496"/>
      <c r="X33" s="496"/>
      <c r="Y33" s="595"/>
      <c r="Z33" s="631">
        <v>4.8</v>
      </c>
      <c r="AA33" s="631"/>
      <c r="AB33" s="631"/>
      <c r="AC33" s="631"/>
      <c r="AD33" s="632" t="s">
        <v>202</v>
      </c>
      <c r="AE33" s="632"/>
      <c r="AF33" s="632"/>
      <c r="AG33" s="632"/>
      <c r="AH33" s="632"/>
      <c r="AI33" s="632"/>
      <c r="AJ33" s="632"/>
      <c r="AK33" s="632"/>
      <c r="AL33" s="596" t="s">
        <v>202</v>
      </c>
      <c r="AM33" s="362"/>
      <c r="AN33" s="362"/>
      <c r="AO33" s="633"/>
      <c r="AP33" s="392"/>
      <c r="AQ33" s="393"/>
      <c r="AR33" s="393"/>
      <c r="AS33" s="393"/>
      <c r="AT33" s="656"/>
      <c r="AU33" s="48"/>
      <c r="AV33" s="48"/>
      <c r="AW33" s="48"/>
      <c r="AX33" s="605" t="s">
        <v>161</v>
      </c>
      <c r="AY33" s="606"/>
      <c r="AZ33" s="606"/>
      <c r="BA33" s="606"/>
      <c r="BB33" s="606"/>
      <c r="BC33" s="606"/>
      <c r="BD33" s="606"/>
      <c r="BE33" s="606"/>
      <c r="BF33" s="607"/>
      <c r="BG33" s="657">
        <v>95</v>
      </c>
      <c r="BH33" s="609"/>
      <c r="BI33" s="609"/>
      <c r="BJ33" s="609"/>
      <c r="BK33" s="609"/>
      <c r="BL33" s="609"/>
      <c r="BM33" s="629">
        <v>88.8</v>
      </c>
      <c r="BN33" s="609"/>
      <c r="BO33" s="609"/>
      <c r="BP33" s="609"/>
      <c r="BQ33" s="637"/>
      <c r="BR33" s="657">
        <v>98.1</v>
      </c>
      <c r="BS33" s="609"/>
      <c r="BT33" s="609"/>
      <c r="BU33" s="609"/>
      <c r="BV33" s="609"/>
      <c r="BW33" s="609"/>
      <c r="BX33" s="629">
        <v>91.7</v>
      </c>
      <c r="BY33" s="609"/>
      <c r="BZ33" s="609"/>
      <c r="CA33" s="609"/>
      <c r="CB33" s="637"/>
      <c r="CD33" s="591" t="s">
        <v>395</v>
      </c>
      <c r="CE33" s="592"/>
      <c r="CF33" s="592"/>
      <c r="CG33" s="592"/>
      <c r="CH33" s="592"/>
      <c r="CI33" s="592"/>
      <c r="CJ33" s="592"/>
      <c r="CK33" s="592"/>
      <c r="CL33" s="592"/>
      <c r="CM33" s="592"/>
      <c r="CN33" s="592"/>
      <c r="CO33" s="592"/>
      <c r="CP33" s="592"/>
      <c r="CQ33" s="593"/>
      <c r="CR33" s="594">
        <v>10653992</v>
      </c>
      <c r="CS33" s="621"/>
      <c r="CT33" s="621"/>
      <c r="CU33" s="621"/>
      <c r="CV33" s="621"/>
      <c r="CW33" s="621"/>
      <c r="CX33" s="621"/>
      <c r="CY33" s="622"/>
      <c r="CZ33" s="596">
        <v>57.4</v>
      </c>
      <c r="DA33" s="623"/>
      <c r="DB33" s="623"/>
      <c r="DC33" s="624"/>
      <c r="DD33" s="598">
        <v>6018874</v>
      </c>
      <c r="DE33" s="621"/>
      <c r="DF33" s="621"/>
      <c r="DG33" s="621"/>
      <c r="DH33" s="621"/>
      <c r="DI33" s="621"/>
      <c r="DJ33" s="621"/>
      <c r="DK33" s="622"/>
      <c r="DL33" s="598">
        <v>4198695</v>
      </c>
      <c r="DM33" s="621"/>
      <c r="DN33" s="621"/>
      <c r="DO33" s="621"/>
      <c r="DP33" s="621"/>
      <c r="DQ33" s="621"/>
      <c r="DR33" s="621"/>
      <c r="DS33" s="621"/>
      <c r="DT33" s="621"/>
      <c r="DU33" s="621"/>
      <c r="DV33" s="622"/>
      <c r="DW33" s="596">
        <v>44.6</v>
      </c>
      <c r="DX33" s="623"/>
      <c r="DY33" s="623"/>
      <c r="DZ33" s="623"/>
      <c r="EA33" s="623"/>
      <c r="EB33" s="623"/>
      <c r="EC33" s="644"/>
    </row>
    <row r="34" spans="2:133" ht="11.25" customHeight="1" x14ac:dyDescent="0.2">
      <c r="B34" s="591" t="s">
        <v>237</v>
      </c>
      <c r="C34" s="592"/>
      <c r="D34" s="592"/>
      <c r="E34" s="592"/>
      <c r="F34" s="592"/>
      <c r="G34" s="592"/>
      <c r="H34" s="592"/>
      <c r="I34" s="592"/>
      <c r="J34" s="592"/>
      <c r="K34" s="592"/>
      <c r="L34" s="592"/>
      <c r="M34" s="592"/>
      <c r="N34" s="592"/>
      <c r="O34" s="592"/>
      <c r="P34" s="592"/>
      <c r="Q34" s="593"/>
      <c r="R34" s="594">
        <v>51461</v>
      </c>
      <c r="S34" s="496"/>
      <c r="T34" s="496"/>
      <c r="U34" s="496"/>
      <c r="V34" s="496"/>
      <c r="W34" s="496"/>
      <c r="X34" s="496"/>
      <c r="Y34" s="595"/>
      <c r="Z34" s="631">
        <v>0.3</v>
      </c>
      <c r="AA34" s="631"/>
      <c r="AB34" s="631"/>
      <c r="AC34" s="631"/>
      <c r="AD34" s="632" t="s">
        <v>202</v>
      </c>
      <c r="AE34" s="632"/>
      <c r="AF34" s="632"/>
      <c r="AG34" s="632"/>
      <c r="AH34" s="632"/>
      <c r="AI34" s="632"/>
      <c r="AJ34" s="632"/>
      <c r="AK34" s="632"/>
      <c r="AL34" s="596" t="s">
        <v>202</v>
      </c>
      <c r="AM34" s="362"/>
      <c r="AN34" s="362"/>
      <c r="AO34" s="633"/>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591" t="s">
        <v>398</v>
      </c>
      <c r="CE34" s="592"/>
      <c r="CF34" s="592"/>
      <c r="CG34" s="592"/>
      <c r="CH34" s="592"/>
      <c r="CI34" s="592"/>
      <c r="CJ34" s="592"/>
      <c r="CK34" s="592"/>
      <c r="CL34" s="592"/>
      <c r="CM34" s="592"/>
      <c r="CN34" s="592"/>
      <c r="CO34" s="592"/>
      <c r="CP34" s="592"/>
      <c r="CQ34" s="593"/>
      <c r="CR34" s="594">
        <v>1701372</v>
      </c>
      <c r="CS34" s="496"/>
      <c r="CT34" s="496"/>
      <c r="CU34" s="496"/>
      <c r="CV34" s="496"/>
      <c r="CW34" s="496"/>
      <c r="CX34" s="496"/>
      <c r="CY34" s="595"/>
      <c r="CZ34" s="596">
        <v>9.1999999999999993</v>
      </c>
      <c r="DA34" s="623"/>
      <c r="DB34" s="623"/>
      <c r="DC34" s="624"/>
      <c r="DD34" s="598">
        <v>1310530</v>
      </c>
      <c r="DE34" s="496"/>
      <c r="DF34" s="496"/>
      <c r="DG34" s="496"/>
      <c r="DH34" s="496"/>
      <c r="DI34" s="496"/>
      <c r="DJ34" s="496"/>
      <c r="DK34" s="595"/>
      <c r="DL34" s="598">
        <v>1050301</v>
      </c>
      <c r="DM34" s="496"/>
      <c r="DN34" s="496"/>
      <c r="DO34" s="496"/>
      <c r="DP34" s="496"/>
      <c r="DQ34" s="496"/>
      <c r="DR34" s="496"/>
      <c r="DS34" s="496"/>
      <c r="DT34" s="496"/>
      <c r="DU34" s="496"/>
      <c r="DV34" s="595"/>
      <c r="DW34" s="596">
        <v>11.2</v>
      </c>
      <c r="DX34" s="623"/>
      <c r="DY34" s="623"/>
      <c r="DZ34" s="623"/>
      <c r="EA34" s="623"/>
      <c r="EB34" s="623"/>
      <c r="EC34" s="644"/>
    </row>
    <row r="35" spans="2:133" ht="11.25" customHeight="1" x14ac:dyDescent="0.2">
      <c r="B35" s="591" t="s">
        <v>145</v>
      </c>
      <c r="C35" s="592"/>
      <c r="D35" s="592"/>
      <c r="E35" s="592"/>
      <c r="F35" s="592"/>
      <c r="G35" s="592"/>
      <c r="H35" s="592"/>
      <c r="I35" s="592"/>
      <c r="J35" s="592"/>
      <c r="K35" s="592"/>
      <c r="L35" s="592"/>
      <c r="M35" s="592"/>
      <c r="N35" s="592"/>
      <c r="O35" s="592"/>
      <c r="P35" s="592"/>
      <c r="Q35" s="593"/>
      <c r="R35" s="594">
        <v>206480</v>
      </c>
      <c r="S35" s="496"/>
      <c r="T35" s="496"/>
      <c r="U35" s="496"/>
      <c r="V35" s="496"/>
      <c r="W35" s="496"/>
      <c r="X35" s="496"/>
      <c r="Y35" s="595"/>
      <c r="Z35" s="631">
        <v>1</v>
      </c>
      <c r="AA35" s="631"/>
      <c r="AB35" s="631"/>
      <c r="AC35" s="631"/>
      <c r="AD35" s="632" t="s">
        <v>202</v>
      </c>
      <c r="AE35" s="632"/>
      <c r="AF35" s="632"/>
      <c r="AG35" s="632"/>
      <c r="AH35" s="632"/>
      <c r="AI35" s="632"/>
      <c r="AJ35" s="632"/>
      <c r="AK35" s="632"/>
      <c r="AL35" s="596" t="s">
        <v>202</v>
      </c>
      <c r="AM35" s="362"/>
      <c r="AN35" s="362"/>
      <c r="AO35" s="633"/>
      <c r="AP35" s="18"/>
      <c r="AQ35" s="526" t="s">
        <v>400</v>
      </c>
      <c r="AR35" s="527"/>
      <c r="AS35" s="527"/>
      <c r="AT35" s="527"/>
      <c r="AU35" s="527"/>
      <c r="AV35" s="527"/>
      <c r="AW35" s="527"/>
      <c r="AX35" s="527"/>
      <c r="AY35" s="527"/>
      <c r="AZ35" s="527"/>
      <c r="BA35" s="527"/>
      <c r="BB35" s="527"/>
      <c r="BC35" s="527"/>
      <c r="BD35" s="527"/>
      <c r="BE35" s="527"/>
      <c r="BF35" s="569"/>
      <c r="BG35" s="526" t="s">
        <v>215</v>
      </c>
      <c r="BH35" s="527"/>
      <c r="BI35" s="527"/>
      <c r="BJ35" s="527"/>
      <c r="BK35" s="527"/>
      <c r="BL35" s="527"/>
      <c r="BM35" s="527"/>
      <c r="BN35" s="527"/>
      <c r="BO35" s="527"/>
      <c r="BP35" s="527"/>
      <c r="BQ35" s="527"/>
      <c r="BR35" s="527"/>
      <c r="BS35" s="527"/>
      <c r="BT35" s="527"/>
      <c r="BU35" s="527"/>
      <c r="BV35" s="527"/>
      <c r="BW35" s="527"/>
      <c r="BX35" s="527"/>
      <c r="BY35" s="527"/>
      <c r="BZ35" s="527"/>
      <c r="CA35" s="527"/>
      <c r="CB35" s="569"/>
      <c r="CD35" s="591" t="s">
        <v>401</v>
      </c>
      <c r="CE35" s="592"/>
      <c r="CF35" s="592"/>
      <c r="CG35" s="592"/>
      <c r="CH35" s="592"/>
      <c r="CI35" s="592"/>
      <c r="CJ35" s="592"/>
      <c r="CK35" s="592"/>
      <c r="CL35" s="592"/>
      <c r="CM35" s="592"/>
      <c r="CN35" s="592"/>
      <c r="CO35" s="592"/>
      <c r="CP35" s="592"/>
      <c r="CQ35" s="593"/>
      <c r="CR35" s="594">
        <v>189656</v>
      </c>
      <c r="CS35" s="621"/>
      <c r="CT35" s="621"/>
      <c r="CU35" s="621"/>
      <c r="CV35" s="621"/>
      <c r="CW35" s="621"/>
      <c r="CX35" s="621"/>
      <c r="CY35" s="622"/>
      <c r="CZ35" s="596">
        <v>1</v>
      </c>
      <c r="DA35" s="623"/>
      <c r="DB35" s="623"/>
      <c r="DC35" s="624"/>
      <c r="DD35" s="598">
        <v>166590</v>
      </c>
      <c r="DE35" s="621"/>
      <c r="DF35" s="621"/>
      <c r="DG35" s="621"/>
      <c r="DH35" s="621"/>
      <c r="DI35" s="621"/>
      <c r="DJ35" s="621"/>
      <c r="DK35" s="622"/>
      <c r="DL35" s="598">
        <v>166567</v>
      </c>
      <c r="DM35" s="621"/>
      <c r="DN35" s="621"/>
      <c r="DO35" s="621"/>
      <c r="DP35" s="621"/>
      <c r="DQ35" s="621"/>
      <c r="DR35" s="621"/>
      <c r="DS35" s="621"/>
      <c r="DT35" s="621"/>
      <c r="DU35" s="621"/>
      <c r="DV35" s="622"/>
      <c r="DW35" s="596">
        <v>1.8</v>
      </c>
      <c r="DX35" s="623"/>
      <c r="DY35" s="623"/>
      <c r="DZ35" s="623"/>
      <c r="EA35" s="623"/>
      <c r="EB35" s="623"/>
      <c r="EC35" s="644"/>
    </row>
    <row r="36" spans="2:133" ht="11.25" customHeight="1" x14ac:dyDescent="0.2">
      <c r="B36" s="591" t="s">
        <v>404</v>
      </c>
      <c r="C36" s="592"/>
      <c r="D36" s="592"/>
      <c r="E36" s="592"/>
      <c r="F36" s="592"/>
      <c r="G36" s="592"/>
      <c r="H36" s="592"/>
      <c r="I36" s="592"/>
      <c r="J36" s="592"/>
      <c r="K36" s="592"/>
      <c r="L36" s="592"/>
      <c r="M36" s="592"/>
      <c r="N36" s="592"/>
      <c r="O36" s="592"/>
      <c r="P36" s="592"/>
      <c r="Q36" s="593"/>
      <c r="R36" s="594">
        <v>970364</v>
      </c>
      <c r="S36" s="496"/>
      <c r="T36" s="496"/>
      <c r="U36" s="496"/>
      <c r="V36" s="496"/>
      <c r="W36" s="496"/>
      <c r="X36" s="496"/>
      <c r="Y36" s="595"/>
      <c r="Z36" s="631">
        <v>4.9000000000000004</v>
      </c>
      <c r="AA36" s="631"/>
      <c r="AB36" s="631"/>
      <c r="AC36" s="631"/>
      <c r="AD36" s="632" t="s">
        <v>202</v>
      </c>
      <c r="AE36" s="632"/>
      <c r="AF36" s="632"/>
      <c r="AG36" s="632"/>
      <c r="AH36" s="632"/>
      <c r="AI36" s="632"/>
      <c r="AJ36" s="632"/>
      <c r="AK36" s="632"/>
      <c r="AL36" s="596" t="s">
        <v>202</v>
      </c>
      <c r="AM36" s="362"/>
      <c r="AN36" s="362"/>
      <c r="AO36" s="633"/>
      <c r="AP36" s="18"/>
      <c r="AQ36" s="645" t="s">
        <v>388</v>
      </c>
      <c r="AR36" s="646"/>
      <c r="AS36" s="646"/>
      <c r="AT36" s="646"/>
      <c r="AU36" s="646"/>
      <c r="AV36" s="646"/>
      <c r="AW36" s="646"/>
      <c r="AX36" s="646"/>
      <c r="AY36" s="647"/>
      <c r="AZ36" s="648">
        <v>2777731</v>
      </c>
      <c r="BA36" s="649"/>
      <c r="BB36" s="649"/>
      <c r="BC36" s="649"/>
      <c r="BD36" s="649"/>
      <c r="BE36" s="649"/>
      <c r="BF36" s="650"/>
      <c r="BG36" s="651" t="s">
        <v>406</v>
      </c>
      <c r="BH36" s="652"/>
      <c r="BI36" s="652"/>
      <c r="BJ36" s="652"/>
      <c r="BK36" s="652"/>
      <c r="BL36" s="652"/>
      <c r="BM36" s="652"/>
      <c r="BN36" s="652"/>
      <c r="BO36" s="652"/>
      <c r="BP36" s="652"/>
      <c r="BQ36" s="652"/>
      <c r="BR36" s="652"/>
      <c r="BS36" s="652"/>
      <c r="BT36" s="652"/>
      <c r="BU36" s="653"/>
      <c r="BV36" s="648">
        <v>580758</v>
      </c>
      <c r="BW36" s="649"/>
      <c r="BX36" s="649"/>
      <c r="BY36" s="649"/>
      <c r="BZ36" s="649"/>
      <c r="CA36" s="649"/>
      <c r="CB36" s="650"/>
      <c r="CD36" s="591" t="s">
        <v>31</v>
      </c>
      <c r="CE36" s="592"/>
      <c r="CF36" s="592"/>
      <c r="CG36" s="592"/>
      <c r="CH36" s="592"/>
      <c r="CI36" s="592"/>
      <c r="CJ36" s="592"/>
      <c r="CK36" s="592"/>
      <c r="CL36" s="592"/>
      <c r="CM36" s="592"/>
      <c r="CN36" s="592"/>
      <c r="CO36" s="592"/>
      <c r="CP36" s="592"/>
      <c r="CQ36" s="593"/>
      <c r="CR36" s="594">
        <v>6560677</v>
      </c>
      <c r="CS36" s="496"/>
      <c r="CT36" s="496"/>
      <c r="CU36" s="496"/>
      <c r="CV36" s="496"/>
      <c r="CW36" s="496"/>
      <c r="CX36" s="496"/>
      <c r="CY36" s="595"/>
      <c r="CZ36" s="596">
        <v>35.4</v>
      </c>
      <c r="DA36" s="623"/>
      <c r="DB36" s="623"/>
      <c r="DC36" s="624"/>
      <c r="DD36" s="598">
        <v>2837112</v>
      </c>
      <c r="DE36" s="496"/>
      <c r="DF36" s="496"/>
      <c r="DG36" s="496"/>
      <c r="DH36" s="496"/>
      <c r="DI36" s="496"/>
      <c r="DJ36" s="496"/>
      <c r="DK36" s="595"/>
      <c r="DL36" s="598">
        <v>1852975</v>
      </c>
      <c r="DM36" s="496"/>
      <c r="DN36" s="496"/>
      <c r="DO36" s="496"/>
      <c r="DP36" s="496"/>
      <c r="DQ36" s="496"/>
      <c r="DR36" s="496"/>
      <c r="DS36" s="496"/>
      <c r="DT36" s="496"/>
      <c r="DU36" s="496"/>
      <c r="DV36" s="595"/>
      <c r="DW36" s="596">
        <v>19.7</v>
      </c>
      <c r="DX36" s="623"/>
      <c r="DY36" s="623"/>
      <c r="DZ36" s="623"/>
      <c r="EA36" s="623"/>
      <c r="EB36" s="623"/>
      <c r="EC36" s="644"/>
    </row>
    <row r="37" spans="2:133" ht="11.25" customHeight="1" x14ac:dyDescent="0.2">
      <c r="B37" s="591" t="s">
        <v>372</v>
      </c>
      <c r="C37" s="592"/>
      <c r="D37" s="592"/>
      <c r="E37" s="592"/>
      <c r="F37" s="592"/>
      <c r="G37" s="592"/>
      <c r="H37" s="592"/>
      <c r="I37" s="592"/>
      <c r="J37" s="592"/>
      <c r="K37" s="592"/>
      <c r="L37" s="592"/>
      <c r="M37" s="592"/>
      <c r="N37" s="592"/>
      <c r="O37" s="592"/>
      <c r="P37" s="592"/>
      <c r="Q37" s="593"/>
      <c r="R37" s="594">
        <v>652941</v>
      </c>
      <c r="S37" s="496"/>
      <c r="T37" s="496"/>
      <c r="U37" s="496"/>
      <c r="V37" s="496"/>
      <c r="W37" s="496"/>
      <c r="X37" s="496"/>
      <c r="Y37" s="595"/>
      <c r="Z37" s="631">
        <v>3.3</v>
      </c>
      <c r="AA37" s="631"/>
      <c r="AB37" s="631"/>
      <c r="AC37" s="631"/>
      <c r="AD37" s="632" t="s">
        <v>202</v>
      </c>
      <c r="AE37" s="632"/>
      <c r="AF37" s="632"/>
      <c r="AG37" s="632"/>
      <c r="AH37" s="632"/>
      <c r="AI37" s="632"/>
      <c r="AJ37" s="632"/>
      <c r="AK37" s="632"/>
      <c r="AL37" s="596" t="s">
        <v>202</v>
      </c>
      <c r="AM37" s="362"/>
      <c r="AN37" s="362"/>
      <c r="AO37" s="633"/>
      <c r="AQ37" s="640" t="s">
        <v>407</v>
      </c>
      <c r="AR37" s="507"/>
      <c r="AS37" s="507"/>
      <c r="AT37" s="507"/>
      <c r="AU37" s="507"/>
      <c r="AV37" s="507"/>
      <c r="AW37" s="507"/>
      <c r="AX37" s="507"/>
      <c r="AY37" s="641"/>
      <c r="AZ37" s="594">
        <v>980000</v>
      </c>
      <c r="BA37" s="496"/>
      <c r="BB37" s="496"/>
      <c r="BC37" s="496"/>
      <c r="BD37" s="621"/>
      <c r="BE37" s="621"/>
      <c r="BF37" s="642"/>
      <c r="BG37" s="591" t="s">
        <v>409</v>
      </c>
      <c r="BH37" s="592"/>
      <c r="BI37" s="592"/>
      <c r="BJ37" s="592"/>
      <c r="BK37" s="592"/>
      <c r="BL37" s="592"/>
      <c r="BM37" s="592"/>
      <c r="BN37" s="592"/>
      <c r="BO37" s="592"/>
      <c r="BP37" s="592"/>
      <c r="BQ37" s="592"/>
      <c r="BR37" s="592"/>
      <c r="BS37" s="592"/>
      <c r="BT37" s="592"/>
      <c r="BU37" s="593"/>
      <c r="BV37" s="594">
        <v>539424</v>
      </c>
      <c r="BW37" s="496"/>
      <c r="BX37" s="496"/>
      <c r="BY37" s="496"/>
      <c r="BZ37" s="496"/>
      <c r="CA37" s="496"/>
      <c r="CB37" s="643"/>
      <c r="CD37" s="591" t="s">
        <v>160</v>
      </c>
      <c r="CE37" s="592"/>
      <c r="CF37" s="592"/>
      <c r="CG37" s="592"/>
      <c r="CH37" s="592"/>
      <c r="CI37" s="592"/>
      <c r="CJ37" s="592"/>
      <c r="CK37" s="592"/>
      <c r="CL37" s="592"/>
      <c r="CM37" s="592"/>
      <c r="CN37" s="592"/>
      <c r="CO37" s="592"/>
      <c r="CP37" s="592"/>
      <c r="CQ37" s="593"/>
      <c r="CR37" s="594">
        <v>910176</v>
      </c>
      <c r="CS37" s="621"/>
      <c r="CT37" s="621"/>
      <c r="CU37" s="621"/>
      <c r="CV37" s="621"/>
      <c r="CW37" s="621"/>
      <c r="CX37" s="621"/>
      <c r="CY37" s="622"/>
      <c r="CZ37" s="596">
        <v>4.9000000000000004</v>
      </c>
      <c r="DA37" s="623"/>
      <c r="DB37" s="623"/>
      <c r="DC37" s="624"/>
      <c r="DD37" s="598">
        <v>802176</v>
      </c>
      <c r="DE37" s="621"/>
      <c r="DF37" s="621"/>
      <c r="DG37" s="621"/>
      <c r="DH37" s="621"/>
      <c r="DI37" s="621"/>
      <c r="DJ37" s="621"/>
      <c r="DK37" s="622"/>
      <c r="DL37" s="598">
        <v>774544</v>
      </c>
      <c r="DM37" s="621"/>
      <c r="DN37" s="621"/>
      <c r="DO37" s="621"/>
      <c r="DP37" s="621"/>
      <c r="DQ37" s="621"/>
      <c r="DR37" s="621"/>
      <c r="DS37" s="621"/>
      <c r="DT37" s="621"/>
      <c r="DU37" s="621"/>
      <c r="DV37" s="622"/>
      <c r="DW37" s="596">
        <v>8.1999999999999993</v>
      </c>
      <c r="DX37" s="623"/>
      <c r="DY37" s="623"/>
      <c r="DZ37" s="623"/>
      <c r="EA37" s="623"/>
      <c r="EB37" s="623"/>
      <c r="EC37" s="644"/>
    </row>
    <row r="38" spans="2:133" ht="11.25" customHeight="1" x14ac:dyDescent="0.2">
      <c r="B38" s="591" t="s">
        <v>396</v>
      </c>
      <c r="C38" s="592"/>
      <c r="D38" s="592"/>
      <c r="E38" s="592"/>
      <c r="F38" s="592"/>
      <c r="G38" s="592"/>
      <c r="H38" s="592"/>
      <c r="I38" s="592"/>
      <c r="J38" s="592"/>
      <c r="K38" s="592"/>
      <c r="L38" s="592"/>
      <c r="M38" s="592"/>
      <c r="N38" s="592"/>
      <c r="O38" s="592"/>
      <c r="P38" s="592"/>
      <c r="Q38" s="593"/>
      <c r="R38" s="594">
        <v>162268</v>
      </c>
      <c r="S38" s="496"/>
      <c r="T38" s="496"/>
      <c r="U38" s="496"/>
      <c r="V38" s="496"/>
      <c r="W38" s="496"/>
      <c r="X38" s="496"/>
      <c r="Y38" s="595"/>
      <c r="Z38" s="631">
        <v>0.8</v>
      </c>
      <c r="AA38" s="631"/>
      <c r="AB38" s="631"/>
      <c r="AC38" s="631"/>
      <c r="AD38" s="632">
        <v>2803</v>
      </c>
      <c r="AE38" s="632"/>
      <c r="AF38" s="632"/>
      <c r="AG38" s="632"/>
      <c r="AH38" s="632"/>
      <c r="AI38" s="632"/>
      <c r="AJ38" s="632"/>
      <c r="AK38" s="632"/>
      <c r="AL38" s="596">
        <v>0</v>
      </c>
      <c r="AM38" s="362"/>
      <c r="AN38" s="362"/>
      <c r="AO38" s="633"/>
      <c r="AQ38" s="640" t="s">
        <v>305</v>
      </c>
      <c r="AR38" s="507"/>
      <c r="AS38" s="507"/>
      <c r="AT38" s="507"/>
      <c r="AU38" s="507"/>
      <c r="AV38" s="507"/>
      <c r="AW38" s="507"/>
      <c r="AX38" s="507"/>
      <c r="AY38" s="641"/>
      <c r="AZ38" s="594">
        <v>323334</v>
      </c>
      <c r="BA38" s="496"/>
      <c r="BB38" s="496"/>
      <c r="BC38" s="496"/>
      <c r="BD38" s="621"/>
      <c r="BE38" s="621"/>
      <c r="BF38" s="642"/>
      <c r="BG38" s="591" t="s">
        <v>410</v>
      </c>
      <c r="BH38" s="592"/>
      <c r="BI38" s="592"/>
      <c r="BJ38" s="592"/>
      <c r="BK38" s="592"/>
      <c r="BL38" s="592"/>
      <c r="BM38" s="592"/>
      <c r="BN38" s="592"/>
      <c r="BO38" s="592"/>
      <c r="BP38" s="592"/>
      <c r="BQ38" s="592"/>
      <c r="BR38" s="592"/>
      <c r="BS38" s="592"/>
      <c r="BT38" s="592"/>
      <c r="BU38" s="593"/>
      <c r="BV38" s="594">
        <v>4729</v>
      </c>
      <c r="BW38" s="496"/>
      <c r="BX38" s="496"/>
      <c r="BY38" s="496"/>
      <c r="BZ38" s="496"/>
      <c r="CA38" s="496"/>
      <c r="CB38" s="643"/>
      <c r="CD38" s="591" t="s">
        <v>411</v>
      </c>
      <c r="CE38" s="592"/>
      <c r="CF38" s="592"/>
      <c r="CG38" s="592"/>
      <c r="CH38" s="592"/>
      <c r="CI38" s="592"/>
      <c r="CJ38" s="592"/>
      <c r="CK38" s="592"/>
      <c r="CL38" s="592"/>
      <c r="CM38" s="592"/>
      <c r="CN38" s="592"/>
      <c r="CO38" s="592"/>
      <c r="CP38" s="592"/>
      <c r="CQ38" s="593"/>
      <c r="CR38" s="594">
        <v>1474397</v>
      </c>
      <c r="CS38" s="496"/>
      <c r="CT38" s="496"/>
      <c r="CU38" s="496"/>
      <c r="CV38" s="496"/>
      <c r="CW38" s="496"/>
      <c r="CX38" s="496"/>
      <c r="CY38" s="595"/>
      <c r="CZ38" s="596">
        <v>7.9</v>
      </c>
      <c r="DA38" s="623"/>
      <c r="DB38" s="623"/>
      <c r="DC38" s="624"/>
      <c r="DD38" s="598">
        <v>1204491</v>
      </c>
      <c r="DE38" s="496"/>
      <c r="DF38" s="496"/>
      <c r="DG38" s="496"/>
      <c r="DH38" s="496"/>
      <c r="DI38" s="496"/>
      <c r="DJ38" s="496"/>
      <c r="DK38" s="595"/>
      <c r="DL38" s="598">
        <v>1128852</v>
      </c>
      <c r="DM38" s="496"/>
      <c r="DN38" s="496"/>
      <c r="DO38" s="496"/>
      <c r="DP38" s="496"/>
      <c r="DQ38" s="496"/>
      <c r="DR38" s="496"/>
      <c r="DS38" s="496"/>
      <c r="DT38" s="496"/>
      <c r="DU38" s="496"/>
      <c r="DV38" s="595"/>
      <c r="DW38" s="596">
        <v>12</v>
      </c>
      <c r="DX38" s="623"/>
      <c r="DY38" s="623"/>
      <c r="DZ38" s="623"/>
      <c r="EA38" s="623"/>
      <c r="EB38" s="623"/>
      <c r="EC38" s="644"/>
    </row>
    <row r="39" spans="2:133" ht="11.25" customHeight="1" x14ac:dyDescent="0.2">
      <c r="B39" s="591" t="s">
        <v>412</v>
      </c>
      <c r="C39" s="592"/>
      <c r="D39" s="592"/>
      <c r="E39" s="592"/>
      <c r="F39" s="592"/>
      <c r="G39" s="592"/>
      <c r="H39" s="592"/>
      <c r="I39" s="592"/>
      <c r="J39" s="592"/>
      <c r="K39" s="592"/>
      <c r="L39" s="592"/>
      <c r="M39" s="592"/>
      <c r="N39" s="592"/>
      <c r="O39" s="592"/>
      <c r="P39" s="592"/>
      <c r="Q39" s="593"/>
      <c r="R39" s="594">
        <v>1249442</v>
      </c>
      <c r="S39" s="496"/>
      <c r="T39" s="496"/>
      <c r="U39" s="496"/>
      <c r="V39" s="496"/>
      <c r="W39" s="496"/>
      <c r="X39" s="496"/>
      <c r="Y39" s="595"/>
      <c r="Z39" s="631">
        <v>6.3</v>
      </c>
      <c r="AA39" s="631"/>
      <c r="AB39" s="631"/>
      <c r="AC39" s="631"/>
      <c r="AD39" s="632" t="s">
        <v>202</v>
      </c>
      <c r="AE39" s="632"/>
      <c r="AF39" s="632"/>
      <c r="AG39" s="632"/>
      <c r="AH39" s="632"/>
      <c r="AI39" s="632"/>
      <c r="AJ39" s="632"/>
      <c r="AK39" s="632"/>
      <c r="AL39" s="596" t="s">
        <v>202</v>
      </c>
      <c r="AM39" s="362"/>
      <c r="AN39" s="362"/>
      <c r="AO39" s="633"/>
      <c r="AQ39" s="640" t="s">
        <v>29</v>
      </c>
      <c r="AR39" s="507"/>
      <c r="AS39" s="507"/>
      <c r="AT39" s="507"/>
      <c r="AU39" s="507"/>
      <c r="AV39" s="507"/>
      <c r="AW39" s="507"/>
      <c r="AX39" s="507"/>
      <c r="AY39" s="641"/>
      <c r="AZ39" s="594">
        <v>20105</v>
      </c>
      <c r="BA39" s="496"/>
      <c r="BB39" s="496"/>
      <c r="BC39" s="496"/>
      <c r="BD39" s="621"/>
      <c r="BE39" s="621"/>
      <c r="BF39" s="642"/>
      <c r="BG39" s="591" t="s">
        <v>334</v>
      </c>
      <c r="BH39" s="592"/>
      <c r="BI39" s="592"/>
      <c r="BJ39" s="592"/>
      <c r="BK39" s="592"/>
      <c r="BL39" s="592"/>
      <c r="BM39" s="592"/>
      <c r="BN39" s="592"/>
      <c r="BO39" s="592"/>
      <c r="BP39" s="592"/>
      <c r="BQ39" s="592"/>
      <c r="BR39" s="592"/>
      <c r="BS39" s="592"/>
      <c r="BT39" s="592"/>
      <c r="BU39" s="593"/>
      <c r="BV39" s="594">
        <v>7308</v>
      </c>
      <c r="BW39" s="496"/>
      <c r="BX39" s="496"/>
      <c r="BY39" s="496"/>
      <c r="BZ39" s="496"/>
      <c r="CA39" s="496"/>
      <c r="CB39" s="643"/>
      <c r="CD39" s="591" t="s">
        <v>416</v>
      </c>
      <c r="CE39" s="592"/>
      <c r="CF39" s="592"/>
      <c r="CG39" s="592"/>
      <c r="CH39" s="592"/>
      <c r="CI39" s="592"/>
      <c r="CJ39" s="592"/>
      <c r="CK39" s="592"/>
      <c r="CL39" s="592"/>
      <c r="CM39" s="592"/>
      <c r="CN39" s="592"/>
      <c r="CO39" s="592"/>
      <c r="CP39" s="592"/>
      <c r="CQ39" s="593"/>
      <c r="CR39" s="594">
        <v>430377</v>
      </c>
      <c r="CS39" s="621"/>
      <c r="CT39" s="621"/>
      <c r="CU39" s="621"/>
      <c r="CV39" s="621"/>
      <c r="CW39" s="621"/>
      <c r="CX39" s="621"/>
      <c r="CY39" s="622"/>
      <c r="CZ39" s="596">
        <v>2.2999999999999998</v>
      </c>
      <c r="DA39" s="623"/>
      <c r="DB39" s="623"/>
      <c r="DC39" s="624"/>
      <c r="DD39" s="598">
        <v>202638</v>
      </c>
      <c r="DE39" s="621"/>
      <c r="DF39" s="621"/>
      <c r="DG39" s="621"/>
      <c r="DH39" s="621"/>
      <c r="DI39" s="621"/>
      <c r="DJ39" s="621"/>
      <c r="DK39" s="622"/>
      <c r="DL39" s="598" t="s">
        <v>202</v>
      </c>
      <c r="DM39" s="621"/>
      <c r="DN39" s="621"/>
      <c r="DO39" s="621"/>
      <c r="DP39" s="621"/>
      <c r="DQ39" s="621"/>
      <c r="DR39" s="621"/>
      <c r="DS39" s="621"/>
      <c r="DT39" s="621"/>
      <c r="DU39" s="621"/>
      <c r="DV39" s="622"/>
      <c r="DW39" s="596" t="s">
        <v>202</v>
      </c>
      <c r="DX39" s="623"/>
      <c r="DY39" s="623"/>
      <c r="DZ39" s="623"/>
      <c r="EA39" s="623"/>
      <c r="EB39" s="623"/>
      <c r="EC39" s="644"/>
    </row>
    <row r="40" spans="2:133" ht="11.25" customHeight="1" x14ac:dyDescent="0.2">
      <c r="B40" s="591" t="s">
        <v>418</v>
      </c>
      <c r="C40" s="592"/>
      <c r="D40" s="592"/>
      <c r="E40" s="592"/>
      <c r="F40" s="592"/>
      <c r="G40" s="592"/>
      <c r="H40" s="592"/>
      <c r="I40" s="592"/>
      <c r="J40" s="592"/>
      <c r="K40" s="592"/>
      <c r="L40" s="592"/>
      <c r="M40" s="592"/>
      <c r="N40" s="592"/>
      <c r="O40" s="592"/>
      <c r="P40" s="592"/>
      <c r="Q40" s="593"/>
      <c r="R40" s="594" t="s">
        <v>202</v>
      </c>
      <c r="S40" s="496"/>
      <c r="T40" s="496"/>
      <c r="U40" s="496"/>
      <c r="V40" s="496"/>
      <c r="W40" s="496"/>
      <c r="X40" s="496"/>
      <c r="Y40" s="595"/>
      <c r="Z40" s="631" t="s">
        <v>202</v>
      </c>
      <c r="AA40" s="631"/>
      <c r="AB40" s="631"/>
      <c r="AC40" s="631"/>
      <c r="AD40" s="632" t="s">
        <v>202</v>
      </c>
      <c r="AE40" s="632"/>
      <c r="AF40" s="632"/>
      <c r="AG40" s="632"/>
      <c r="AH40" s="632"/>
      <c r="AI40" s="632"/>
      <c r="AJ40" s="632"/>
      <c r="AK40" s="632"/>
      <c r="AL40" s="596" t="s">
        <v>202</v>
      </c>
      <c r="AM40" s="362"/>
      <c r="AN40" s="362"/>
      <c r="AO40" s="633"/>
      <c r="AQ40" s="640" t="s">
        <v>419</v>
      </c>
      <c r="AR40" s="507"/>
      <c r="AS40" s="507"/>
      <c r="AT40" s="507"/>
      <c r="AU40" s="507"/>
      <c r="AV40" s="507"/>
      <c r="AW40" s="507"/>
      <c r="AX40" s="507"/>
      <c r="AY40" s="641"/>
      <c r="AZ40" s="594" t="s">
        <v>202</v>
      </c>
      <c r="BA40" s="496"/>
      <c r="BB40" s="496"/>
      <c r="BC40" s="496"/>
      <c r="BD40" s="621"/>
      <c r="BE40" s="621"/>
      <c r="BF40" s="642"/>
      <c r="BG40" s="639" t="s">
        <v>420</v>
      </c>
      <c r="BH40" s="453"/>
      <c r="BI40" s="453"/>
      <c r="BJ40" s="453"/>
      <c r="BK40" s="453"/>
      <c r="BL40" s="7"/>
      <c r="BM40" s="592" t="s">
        <v>421</v>
      </c>
      <c r="BN40" s="592"/>
      <c r="BO40" s="592"/>
      <c r="BP40" s="592"/>
      <c r="BQ40" s="592"/>
      <c r="BR40" s="592"/>
      <c r="BS40" s="592"/>
      <c r="BT40" s="592"/>
      <c r="BU40" s="593"/>
      <c r="BV40" s="594">
        <v>90</v>
      </c>
      <c r="BW40" s="496"/>
      <c r="BX40" s="496"/>
      <c r="BY40" s="496"/>
      <c r="BZ40" s="496"/>
      <c r="CA40" s="496"/>
      <c r="CB40" s="643"/>
      <c r="CD40" s="591" t="s">
        <v>367</v>
      </c>
      <c r="CE40" s="592"/>
      <c r="CF40" s="592"/>
      <c r="CG40" s="592"/>
      <c r="CH40" s="592"/>
      <c r="CI40" s="592"/>
      <c r="CJ40" s="592"/>
      <c r="CK40" s="592"/>
      <c r="CL40" s="592"/>
      <c r="CM40" s="592"/>
      <c r="CN40" s="592"/>
      <c r="CO40" s="592"/>
      <c r="CP40" s="592"/>
      <c r="CQ40" s="593"/>
      <c r="CR40" s="594">
        <v>297513</v>
      </c>
      <c r="CS40" s="496"/>
      <c r="CT40" s="496"/>
      <c r="CU40" s="496"/>
      <c r="CV40" s="496"/>
      <c r="CW40" s="496"/>
      <c r="CX40" s="496"/>
      <c r="CY40" s="595"/>
      <c r="CZ40" s="596">
        <v>1.6</v>
      </c>
      <c r="DA40" s="623"/>
      <c r="DB40" s="623"/>
      <c r="DC40" s="624"/>
      <c r="DD40" s="598">
        <v>297513</v>
      </c>
      <c r="DE40" s="496"/>
      <c r="DF40" s="496"/>
      <c r="DG40" s="496"/>
      <c r="DH40" s="496"/>
      <c r="DI40" s="496"/>
      <c r="DJ40" s="496"/>
      <c r="DK40" s="595"/>
      <c r="DL40" s="598" t="s">
        <v>202</v>
      </c>
      <c r="DM40" s="496"/>
      <c r="DN40" s="496"/>
      <c r="DO40" s="496"/>
      <c r="DP40" s="496"/>
      <c r="DQ40" s="496"/>
      <c r="DR40" s="496"/>
      <c r="DS40" s="496"/>
      <c r="DT40" s="496"/>
      <c r="DU40" s="496"/>
      <c r="DV40" s="595"/>
      <c r="DW40" s="596" t="s">
        <v>202</v>
      </c>
      <c r="DX40" s="623"/>
      <c r="DY40" s="623"/>
      <c r="DZ40" s="623"/>
      <c r="EA40" s="623"/>
      <c r="EB40" s="623"/>
      <c r="EC40" s="644"/>
    </row>
    <row r="41" spans="2:133" ht="11.25" customHeight="1" x14ac:dyDescent="0.2">
      <c r="B41" s="591" t="s">
        <v>422</v>
      </c>
      <c r="C41" s="592"/>
      <c r="D41" s="592"/>
      <c r="E41" s="592"/>
      <c r="F41" s="592"/>
      <c r="G41" s="592"/>
      <c r="H41" s="592"/>
      <c r="I41" s="592"/>
      <c r="J41" s="592"/>
      <c r="K41" s="592"/>
      <c r="L41" s="592"/>
      <c r="M41" s="592"/>
      <c r="N41" s="592"/>
      <c r="O41" s="592"/>
      <c r="P41" s="592"/>
      <c r="Q41" s="593"/>
      <c r="R41" s="594" t="s">
        <v>202</v>
      </c>
      <c r="S41" s="496"/>
      <c r="T41" s="496"/>
      <c r="U41" s="496"/>
      <c r="V41" s="496"/>
      <c r="W41" s="496"/>
      <c r="X41" s="496"/>
      <c r="Y41" s="595"/>
      <c r="Z41" s="631" t="s">
        <v>202</v>
      </c>
      <c r="AA41" s="631"/>
      <c r="AB41" s="631"/>
      <c r="AC41" s="631"/>
      <c r="AD41" s="632" t="s">
        <v>202</v>
      </c>
      <c r="AE41" s="632"/>
      <c r="AF41" s="632"/>
      <c r="AG41" s="632"/>
      <c r="AH41" s="632"/>
      <c r="AI41" s="632"/>
      <c r="AJ41" s="632"/>
      <c r="AK41" s="632"/>
      <c r="AL41" s="596" t="s">
        <v>202</v>
      </c>
      <c r="AM41" s="362"/>
      <c r="AN41" s="362"/>
      <c r="AO41" s="633"/>
      <c r="AQ41" s="640" t="s">
        <v>423</v>
      </c>
      <c r="AR41" s="507"/>
      <c r="AS41" s="507"/>
      <c r="AT41" s="507"/>
      <c r="AU41" s="507"/>
      <c r="AV41" s="507"/>
      <c r="AW41" s="507"/>
      <c r="AX41" s="507"/>
      <c r="AY41" s="641"/>
      <c r="AZ41" s="594">
        <v>270303</v>
      </c>
      <c r="BA41" s="496"/>
      <c r="BB41" s="496"/>
      <c r="BC41" s="496"/>
      <c r="BD41" s="621"/>
      <c r="BE41" s="621"/>
      <c r="BF41" s="642"/>
      <c r="BG41" s="639"/>
      <c r="BH41" s="453"/>
      <c r="BI41" s="453"/>
      <c r="BJ41" s="453"/>
      <c r="BK41" s="453"/>
      <c r="BL41" s="7"/>
      <c r="BM41" s="592" t="s">
        <v>339</v>
      </c>
      <c r="BN41" s="592"/>
      <c r="BO41" s="592"/>
      <c r="BP41" s="592"/>
      <c r="BQ41" s="592"/>
      <c r="BR41" s="592"/>
      <c r="BS41" s="592"/>
      <c r="BT41" s="592"/>
      <c r="BU41" s="593"/>
      <c r="BV41" s="594" t="s">
        <v>202</v>
      </c>
      <c r="BW41" s="496"/>
      <c r="BX41" s="496"/>
      <c r="BY41" s="496"/>
      <c r="BZ41" s="496"/>
      <c r="CA41" s="496"/>
      <c r="CB41" s="643"/>
      <c r="CD41" s="591" t="s">
        <v>285</v>
      </c>
      <c r="CE41" s="592"/>
      <c r="CF41" s="592"/>
      <c r="CG41" s="592"/>
      <c r="CH41" s="592"/>
      <c r="CI41" s="592"/>
      <c r="CJ41" s="592"/>
      <c r="CK41" s="592"/>
      <c r="CL41" s="592"/>
      <c r="CM41" s="592"/>
      <c r="CN41" s="592"/>
      <c r="CO41" s="592"/>
      <c r="CP41" s="592"/>
      <c r="CQ41" s="593"/>
      <c r="CR41" s="594" t="s">
        <v>202</v>
      </c>
      <c r="CS41" s="621"/>
      <c r="CT41" s="621"/>
      <c r="CU41" s="621"/>
      <c r="CV41" s="621"/>
      <c r="CW41" s="621"/>
      <c r="CX41" s="621"/>
      <c r="CY41" s="622"/>
      <c r="CZ41" s="596" t="s">
        <v>202</v>
      </c>
      <c r="DA41" s="623"/>
      <c r="DB41" s="623"/>
      <c r="DC41" s="624"/>
      <c r="DD41" s="598" t="s">
        <v>202</v>
      </c>
      <c r="DE41" s="621"/>
      <c r="DF41" s="621"/>
      <c r="DG41" s="621"/>
      <c r="DH41" s="621"/>
      <c r="DI41" s="621"/>
      <c r="DJ41" s="621"/>
      <c r="DK41" s="622"/>
      <c r="DL41" s="599"/>
      <c r="DM41" s="600"/>
      <c r="DN41" s="600"/>
      <c r="DO41" s="600"/>
      <c r="DP41" s="600"/>
      <c r="DQ41" s="600"/>
      <c r="DR41" s="600"/>
      <c r="DS41" s="600"/>
      <c r="DT41" s="600"/>
      <c r="DU41" s="600"/>
      <c r="DV41" s="601"/>
      <c r="DW41" s="602"/>
      <c r="DX41" s="603"/>
      <c r="DY41" s="603"/>
      <c r="DZ41" s="603"/>
      <c r="EA41" s="603"/>
      <c r="EB41" s="603"/>
      <c r="EC41" s="604"/>
    </row>
    <row r="42" spans="2:133" ht="11.25" customHeight="1" x14ac:dyDescent="0.2">
      <c r="B42" s="591" t="s">
        <v>424</v>
      </c>
      <c r="C42" s="592"/>
      <c r="D42" s="592"/>
      <c r="E42" s="592"/>
      <c r="F42" s="592"/>
      <c r="G42" s="592"/>
      <c r="H42" s="592"/>
      <c r="I42" s="592"/>
      <c r="J42" s="592"/>
      <c r="K42" s="592"/>
      <c r="L42" s="592"/>
      <c r="M42" s="592"/>
      <c r="N42" s="592"/>
      <c r="O42" s="592"/>
      <c r="P42" s="592"/>
      <c r="Q42" s="593"/>
      <c r="R42" s="594">
        <v>342417</v>
      </c>
      <c r="S42" s="496"/>
      <c r="T42" s="496"/>
      <c r="U42" s="496"/>
      <c r="V42" s="496"/>
      <c r="W42" s="496"/>
      <c r="X42" s="496"/>
      <c r="Y42" s="595"/>
      <c r="Z42" s="631">
        <v>1.7</v>
      </c>
      <c r="AA42" s="631"/>
      <c r="AB42" s="631"/>
      <c r="AC42" s="631"/>
      <c r="AD42" s="632" t="s">
        <v>202</v>
      </c>
      <c r="AE42" s="632"/>
      <c r="AF42" s="632"/>
      <c r="AG42" s="632"/>
      <c r="AH42" s="632"/>
      <c r="AI42" s="632"/>
      <c r="AJ42" s="632"/>
      <c r="AK42" s="632"/>
      <c r="AL42" s="596" t="s">
        <v>202</v>
      </c>
      <c r="AM42" s="362"/>
      <c r="AN42" s="362"/>
      <c r="AO42" s="633"/>
      <c r="AQ42" s="634" t="s">
        <v>426</v>
      </c>
      <c r="AR42" s="635"/>
      <c r="AS42" s="635"/>
      <c r="AT42" s="635"/>
      <c r="AU42" s="635"/>
      <c r="AV42" s="635"/>
      <c r="AW42" s="635"/>
      <c r="AX42" s="635"/>
      <c r="AY42" s="636"/>
      <c r="AZ42" s="608">
        <v>1183989</v>
      </c>
      <c r="BA42" s="625"/>
      <c r="BB42" s="625"/>
      <c r="BC42" s="625"/>
      <c r="BD42" s="609"/>
      <c r="BE42" s="609"/>
      <c r="BF42" s="637"/>
      <c r="BG42" s="392"/>
      <c r="BH42" s="393"/>
      <c r="BI42" s="393"/>
      <c r="BJ42" s="393"/>
      <c r="BK42" s="393"/>
      <c r="BL42" s="23"/>
      <c r="BM42" s="606" t="s">
        <v>427</v>
      </c>
      <c r="BN42" s="606"/>
      <c r="BO42" s="606"/>
      <c r="BP42" s="606"/>
      <c r="BQ42" s="606"/>
      <c r="BR42" s="606"/>
      <c r="BS42" s="606"/>
      <c r="BT42" s="606"/>
      <c r="BU42" s="607"/>
      <c r="BV42" s="608">
        <v>395</v>
      </c>
      <c r="BW42" s="625"/>
      <c r="BX42" s="625"/>
      <c r="BY42" s="625"/>
      <c r="BZ42" s="625"/>
      <c r="CA42" s="625"/>
      <c r="CB42" s="638"/>
      <c r="CD42" s="591" t="s">
        <v>278</v>
      </c>
      <c r="CE42" s="592"/>
      <c r="CF42" s="592"/>
      <c r="CG42" s="592"/>
      <c r="CH42" s="592"/>
      <c r="CI42" s="592"/>
      <c r="CJ42" s="592"/>
      <c r="CK42" s="592"/>
      <c r="CL42" s="592"/>
      <c r="CM42" s="592"/>
      <c r="CN42" s="592"/>
      <c r="CO42" s="592"/>
      <c r="CP42" s="592"/>
      <c r="CQ42" s="593"/>
      <c r="CR42" s="594">
        <v>1515080</v>
      </c>
      <c r="CS42" s="496"/>
      <c r="CT42" s="496"/>
      <c r="CU42" s="496"/>
      <c r="CV42" s="496"/>
      <c r="CW42" s="496"/>
      <c r="CX42" s="496"/>
      <c r="CY42" s="595"/>
      <c r="CZ42" s="596">
        <v>8.1999999999999993</v>
      </c>
      <c r="DA42" s="362"/>
      <c r="DB42" s="362"/>
      <c r="DC42" s="597"/>
      <c r="DD42" s="598">
        <v>516604</v>
      </c>
      <c r="DE42" s="496"/>
      <c r="DF42" s="496"/>
      <c r="DG42" s="496"/>
      <c r="DH42" s="496"/>
      <c r="DI42" s="496"/>
      <c r="DJ42" s="496"/>
      <c r="DK42" s="595"/>
      <c r="DL42" s="599"/>
      <c r="DM42" s="600"/>
      <c r="DN42" s="600"/>
      <c r="DO42" s="600"/>
      <c r="DP42" s="600"/>
      <c r="DQ42" s="600"/>
      <c r="DR42" s="600"/>
      <c r="DS42" s="600"/>
      <c r="DT42" s="600"/>
      <c r="DU42" s="600"/>
      <c r="DV42" s="601"/>
      <c r="DW42" s="602"/>
      <c r="DX42" s="603"/>
      <c r="DY42" s="603"/>
      <c r="DZ42" s="603"/>
      <c r="EA42" s="603"/>
      <c r="EB42" s="603"/>
      <c r="EC42" s="604"/>
    </row>
    <row r="43" spans="2:133" ht="11.25" customHeight="1" x14ac:dyDescent="0.2">
      <c r="B43" s="605" t="s">
        <v>425</v>
      </c>
      <c r="C43" s="606"/>
      <c r="D43" s="606"/>
      <c r="E43" s="606"/>
      <c r="F43" s="606"/>
      <c r="G43" s="606"/>
      <c r="H43" s="606"/>
      <c r="I43" s="606"/>
      <c r="J43" s="606"/>
      <c r="K43" s="606"/>
      <c r="L43" s="606"/>
      <c r="M43" s="606"/>
      <c r="N43" s="606"/>
      <c r="O43" s="606"/>
      <c r="P43" s="606"/>
      <c r="Q43" s="607"/>
      <c r="R43" s="608">
        <v>19681627</v>
      </c>
      <c r="S43" s="625"/>
      <c r="T43" s="625"/>
      <c r="U43" s="625"/>
      <c r="V43" s="625"/>
      <c r="W43" s="625"/>
      <c r="X43" s="625"/>
      <c r="Y43" s="626"/>
      <c r="Z43" s="627">
        <v>100</v>
      </c>
      <c r="AA43" s="627"/>
      <c r="AB43" s="627"/>
      <c r="AC43" s="627"/>
      <c r="AD43" s="628">
        <v>9069861</v>
      </c>
      <c r="AE43" s="628"/>
      <c r="AF43" s="628"/>
      <c r="AG43" s="628"/>
      <c r="AH43" s="628"/>
      <c r="AI43" s="628"/>
      <c r="AJ43" s="628"/>
      <c r="AK43" s="628"/>
      <c r="AL43" s="611">
        <v>100</v>
      </c>
      <c r="AM43" s="629"/>
      <c r="AN43" s="629"/>
      <c r="AO43" s="630"/>
      <c r="CD43" s="591" t="s">
        <v>84</v>
      </c>
      <c r="CE43" s="592"/>
      <c r="CF43" s="592"/>
      <c r="CG43" s="592"/>
      <c r="CH43" s="592"/>
      <c r="CI43" s="592"/>
      <c r="CJ43" s="592"/>
      <c r="CK43" s="592"/>
      <c r="CL43" s="592"/>
      <c r="CM43" s="592"/>
      <c r="CN43" s="592"/>
      <c r="CO43" s="592"/>
      <c r="CP43" s="592"/>
      <c r="CQ43" s="593"/>
      <c r="CR43" s="594">
        <v>26707</v>
      </c>
      <c r="CS43" s="621"/>
      <c r="CT43" s="621"/>
      <c r="CU43" s="621"/>
      <c r="CV43" s="621"/>
      <c r="CW43" s="621"/>
      <c r="CX43" s="621"/>
      <c r="CY43" s="622"/>
      <c r="CZ43" s="596">
        <v>0.1</v>
      </c>
      <c r="DA43" s="623"/>
      <c r="DB43" s="623"/>
      <c r="DC43" s="624"/>
      <c r="DD43" s="598">
        <v>26707</v>
      </c>
      <c r="DE43" s="621"/>
      <c r="DF43" s="621"/>
      <c r="DG43" s="621"/>
      <c r="DH43" s="621"/>
      <c r="DI43" s="621"/>
      <c r="DJ43" s="621"/>
      <c r="DK43" s="622"/>
      <c r="DL43" s="599"/>
      <c r="DM43" s="600"/>
      <c r="DN43" s="600"/>
      <c r="DO43" s="600"/>
      <c r="DP43" s="600"/>
      <c r="DQ43" s="600"/>
      <c r="DR43" s="600"/>
      <c r="DS43" s="600"/>
      <c r="DT43" s="600"/>
      <c r="DU43" s="600"/>
      <c r="DV43" s="601"/>
      <c r="DW43" s="602"/>
      <c r="DX43" s="603"/>
      <c r="DY43" s="603"/>
      <c r="DZ43" s="603"/>
      <c r="EA43" s="603"/>
      <c r="EB43" s="603"/>
      <c r="EC43" s="604"/>
    </row>
    <row r="44" spans="2:133" ht="11.25" customHeight="1" x14ac:dyDescent="0.2">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397" t="s">
        <v>178</v>
      </c>
      <c r="CE44" s="399"/>
      <c r="CF44" s="591" t="s">
        <v>428</v>
      </c>
      <c r="CG44" s="592"/>
      <c r="CH44" s="592"/>
      <c r="CI44" s="592"/>
      <c r="CJ44" s="592"/>
      <c r="CK44" s="592"/>
      <c r="CL44" s="592"/>
      <c r="CM44" s="592"/>
      <c r="CN44" s="592"/>
      <c r="CO44" s="592"/>
      <c r="CP44" s="592"/>
      <c r="CQ44" s="593"/>
      <c r="CR44" s="594">
        <v>1490346</v>
      </c>
      <c r="CS44" s="496"/>
      <c r="CT44" s="496"/>
      <c r="CU44" s="496"/>
      <c r="CV44" s="496"/>
      <c r="CW44" s="496"/>
      <c r="CX44" s="496"/>
      <c r="CY44" s="595"/>
      <c r="CZ44" s="596">
        <v>8</v>
      </c>
      <c r="DA44" s="362"/>
      <c r="DB44" s="362"/>
      <c r="DC44" s="597"/>
      <c r="DD44" s="598">
        <v>510002</v>
      </c>
      <c r="DE44" s="496"/>
      <c r="DF44" s="496"/>
      <c r="DG44" s="496"/>
      <c r="DH44" s="496"/>
      <c r="DI44" s="496"/>
      <c r="DJ44" s="496"/>
      <c r="DK44" s="595"/>
      <c r="DL44" s="599"/>
      <c r="DM44" s="600"/>
      <c r="DN44" s="600"/>
      <c r="DO44" s="600"/>
      <c r="DP44" s="600"/>
      <c r="DQ44" s="600"/>
      <c r="DR44" s="600"/>
      <c r="DS44" s="600"/>
      <c r="DT44" s="600"/>
      <c r="DU44" s="600"/>
      <c r="DV44" s="601"/>
      <c r="DW44" s="602"/>
      <c r="DX44" s="603"/>
      <c r="DY44" s="603"/>
      <c r="DZ44" s="603"/>
      <c r="EA44" s="603"/>
      <c r="EB44" s="603"/>
      <c r="EC44" s="604"/>
    </row>
    <row r="45" spans="2:133" ht="11.25" customHeight="1" x14ac:dyDescent="0.2">
      <c r="B45" s="22" t="s">
        <v>54</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400"/>
      <c r="CE45" s="402"/>
      <c r="CF45" s="591" t="s">
        <v>429</v>
      </c>
      <c r="CG45" s="592"/>
      <c r="CH45" s="592"/>
      <c r="CI45" s="592"/>
      <c r="CJ45" s="592"/>
      <c r="CK45" s="592"/>
      <c r="CL45" s="592"/>
      <c r="CM45" s="592"/>
      <c r="CN45" s="592"/>
      <c r="CO45" s="592"/>
      <c r="CP45" s="592"/>
      <c r="CQ45" s="593"/>
      <c r="CR45" s="594">
        <v>182980</v>
      </c>
      <c r="CS45" s="621"/>
      <c r="CT45" s="621"/>
      <c r="CU45" s="621"/>
      <c r="CV45" s="621"/>
      <c r="CW45" s="621"/>
      <c r="CX45" s="621"/>
      <c r="CY45" s="622"/>
      <c r="CZ45" s="596">
        <v>1</v>
      </c>
      <c r="DA45" s="623"/>
      <c r="DB45" s="623"/>
      <c r="DC45" s="624"/>
      <c r="DD45" s="598">
        <v>26578</v>
      </c>
      <c r="DE45" s="621"/>
      <c r="DF45" s="621"/>
      <c r="DG45" s="621"/>
      <c r="DH45" s="621"/>
      <c r="DI45" s="621"/>
      <c r="DJ45" s="621"/>
      <c r="DK45" s="622"/>
      <c r="DL45" s="599"/>
      <c r="DM45" s="600"/>
      <c r="DN45" s="600"/>
      <c r="DO45" s="600"/>
      <c r="DP45" s="600"/>
      <c r="DQ45" s="600"/>
      <c r="DR45" s="600"/>
      <c r="DS45" s="600"/>
      <c r="DT45" s="600"/>
      <c r="DU45" s="600"/>
      <c r="DV45" s="601"/>
      <c r="DW45" s="602"/>
      <c r="DX45" s="603"/>
      <c r="DY45" s="603"/>
      <c r="DZ45" s="603"/>
      <c r="EA45" s="603"/>
      <c r="EB45" s="603"/>
      <c r="EC45" s="604"/>
    </row>
    <row r="46" spans="2:133" ht="11.25" customHeight="1" x14ac:dyDescent="0.2">
      <c r="B46" s="45" t="s">
        <v>403</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400"/>
      <c r="CE46" s="402"/>
      <c r="CF46" s="591" t="s">
        <v>390</v>
      </c>
      <c r="CG46" s="592"/>
      <c r="CH46" s="592"/>
      <c r="CI46" s="592"/>
      <c r="CJ46" s="592"/>
      <c r="CK46" s="592"/>
      <c r="CL46" s="592"/>
      <c r="CM46" s="592"/>
      <c r="CN46" s="592"/>
      <c r="CO46" s="592"/>
      <c r="CP46" s="592"/>
      <c r="CQ46" s="593"/>
      <c r="CR46" s="594">
        <v>1232252</v>
      </c>
      <c r="CS46" s="496"/>
      <c r="CT46" s="496"/>
      <c r="CU46" s="496"/>
      <c r="CV46" s="496"/>
      <c r="CW46" s="496"/>
      <c r="CX46" s="496"/>
      <c r="CY46" s="595"/>
      <c r="CZ46" s="596">
        <v>6.6</v>
      </c>
      <c r="DA46" s="362"/>
      <c r="DB46" s="362"/>
      <c r="DC46" s="597"/>
      <c r="DD46" s="598">
        <v>454110</v>
      </c>
      <c r="DE46" s="496"/>
      <c r="DF46" s="496"/>
      <c r="DG46" s="496"/>
      <c r="DH46" s="496"/>
      <c r="DI46" s="496"/>
      <c r="DJ46" s="496"/>
      <c r="DK46" s="595"/>
      <c r="DL46" s="599"/>
      <c r="DM46" s="600"/>
      <c r="DN46" s="600"/>
      <c r="DO46" s="600"/>
      <c r="DP46" s="600"/>
      <c r="DQ46" s="600"/>
      <c r="DR46" s="600"/>
      <c r="DS46" s="600"/>
      <c r="DT46" s="600"/>
      <c r="DU46" s="600"/>
      <c r="DV46" s="601"/>
      <c r="DW46" s="602"/>
      <c r="DX46" s="603"/>
      <c r="DY46" s="603"/>
      <c r="DZ46" s="603"/>
      <c r="EA46" s="603"/>
      <c r="EB46" s="603"/>
      <c r="EC46" s="604"/>
    </row>
    <row r="47" spans="2:133" ht="11.25" customHeight="1" x14ac:dyDescent="0.2">
      <c r="B47" s="46" t="s">
        <v>265</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400"/>
      <c r="CE47" s="402"/>
      <c r="CF47" s="591" t="s">
        <v>431</v>
      </c>
      <c r="CG47" s="592"/>
      <c r="CH47" s="592"/>
      <c r="CI47" s="592"/>
      <c r="CJ47" s="592"/>
      <c r="CK47" s="592"/>
      <c r="CL47" s="592"/>
      <c r="CM47" s="592"/>
      <c r="CN47" s="592"/>
      <c r="CO47" s="592"/>
      <c r="CP47" s="592"/>
      <c r="CQ47" s="593"/>
      <c r="CR47" s="594">
        <v>24734</v>
      </c>
      <c r="CS47" s="621"/>
      <c r="CT47" s="621"/>
      <c r="CU47" s="621"/>
      <c r="CV47" s="621"/>
      <c r="CW47" s="621"/>
      <c r="CX47" s="621"/>
      <c r="CY47" s="622"/>
      <c r="CZ47" s="596">
        <v>0.1</v>
      </c>
      <c r="DA47" s="623"/>
      <c r="DB47" s="623"/>
      <c r="DC47" s="624"/>
      <c r="DD47" s="598">
        <v>6602</v>
      </c>
      <c r="DE47" s="621"/>
      <c r="DF47" s="621"/>
      <c r="DG47" s="621"/>
      <c r="DH47" s="621"/>
      <c r="DI47" s="621"/>
      <c r="DJ47" s="621"/>
      <c r="DK47" s="622"/>
      <c r="DL47" s="599"/>
      <c r="DM47" s="600"/>
      <c r="DN47" s="600"/>
      <c r="DO47" s="600"/>
      <c r="DP47" s="600"/>
      <c r="DQ47" s="600"/>
      <c r="DR47" s="600"/>
      <c r="DS47" s="600"/>
      <c r="DT47" s="600"/>
      <c r="DU47" s="600"/>
      <c r="DV47" s="601"/>
      <c r="DW47" s="602"/>
      <c r="DX47" s="603"/>
      <c r="DY47" s="603"/>
      <c r="DZ47" s="603"/>
      <c r="EA47" s="603"/>
      <c r="EB47" s="603"/>
      <c r="EC47" s="604"/>
    </row>
    <row r="48" spans="2:133" ht="10.8" x14ac:dyDescent="0.2">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403"/>
      <c r="CE48" s="405"/>
      <c r="CF48" s="591" t="s">
        <v>432</v>
      </c>
      <c r="CG48" s="592"/>
      <c r="CH48" s="592"/>
      <c r="CI48" s="592"/>
      <c r="CJ48" s="592"/>
      <c r="CK48" s="592"/>
      <c r="CL48" s="592"/>
      <c r="CM48" s="592"/>
      <c r="CN48" s="592"/>
      <c r="CO48" s="592"/>
      <c r="CP48" s="592"/>
      <c r="CQ48" s="593"/>
      <c r="CR48" s="594" t="s">
        <v>202</v>
      </c>
      <c r="CS48" s="496"/>
      <c r="CT48" s="496"/>
      <c r="CU48" s="496"/>
      <c r="CV48" s="496"/>
      <c r="CW48" s="496"/>
      <c r="CX48" s="496"/>
      <c r="CY48" s="595"/>
      <c r="CZ48" s="596" t="s">
        <v>202</v>
      </c>
      <c r="DA48" s="362"/>
      <c r="DB48" s="362"/>
      <c r="DC48" s="597"/>
      <c r="DD48" s="598" t="s">
        <v>202</v>
      </c>
      <c r="DE48" s="496"/>
      <c r="DF48" s="496"/>
      <c r="DG48" s="496"/>
      <c r="DH48" s="496"/>
      <c r="DI48" s="496"/>
      <c r="DJ48" s="496"/>
      <c r="DK48" s="595"/>
      <c r="DL48" s="599"/>
      <c r="DM48" s="600"/>
      <c r="DN48" s="600"/>
      <c r="DO48" s="600"/>
      <c r="DP48" s="600"/>
      <c r="DQ48" s="600"/>
      <c r="DR48" s="600"/>
      <c r="DS48" s="600"/>
      <c r="DT48" s="600"/>
      <c r="DU48" s="600"/>
      <c r="DV48" s="601"/>
      <c r="DW48" s="602"/>
      <c r="DX48" s="603"/>
      <c r="DY48" s="603"/>
      <c r="DZ48" s="603"/>
      <c r="EA48" s="603"/>
      <c r="EB48" s="603"/>
      <c r="EC48" s="604"/>
    </row>
    <row r="49" spans="2:133" ht="11.25" customHeight="1" x14ac:dyDescent="0.2">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605" t="s">
        <v>194</v>
      </c>
      <c r="CE49" s="606"/>
      <c r="CF49" s="606"/>
      <c r="CG49" s="606"/>
      <c r="CH49" s="606"/>
      <c r="CI49" s="606"/>
      <c r="CJ49" s="606"/>
      <c r="CK49" s="606"/>
      <c r="CL49" s="606"/>
      <c r="CM49" s="606"/>
      <c r="CN49" s="606"/>
      <c r="CO49" s="606"/>
      <c r="CP49" s="606"/>
      <c r="CQ49" s="607"/>
      <c r="CR49" s="608">
        <v>18547651</v>
      </c>
      <c r="CS49" s="609"/>
      <c r="CT49" s="609"/>
      <c r="CU49" s="609"/>
      <c r="CV49" s="609"/>
      <c r="CW49" s="609"/>
      <c r="CX49" s="609"/>
      <c r="CY49" s="610"/>
      <c r="CZ49" s="611">
        <v>100</v>
      </c>
      <c r="DA49" s="612"/>
      <c r="DB49" s="612"/>
      <c r="DC49" s="613"/>
      <c r="DD49" s="614">
        <v>11021292</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sheetData>
  <sheetProtection algorithmName="SHA-512" hashValue="1Kr1Y8Rpzuii3IZBOTVLshIKX8NtaofAjuoOQ0dgAsVDM0mF0Rib5FNNl9+97XA+ts23isPKLr6Qw+IoeEeaKg==" saltValue="z1lcfo5zNvWPeqmN3RM8d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B43:Q43"/>
    <mergeCell ref="R43:Y43"/>
    <mergeCell ref="Z43:AC43"/>
    <mergeCell ref="AD43:AK43"/>
    <mergeCell ref="AL43:AO43"/>
    <mergeCell ref="CD43:CQ43"/>
    <mergeCell ref="CR43:CY43"/>
    <mergeCell ref="CZ43:DC43"/>
    <mergeCell ref="DD43:DK43"/>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5"/>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51" customWidth="1"/>
    <col min="131" max="131" width="1.6640625" style="51" customWidth="1"/>
    <col min="132" max="132" width="9" style="51" hidden="1" customWidth="1"/>
    <col min="133" max="16384" width="9" style="51" hidden="1"/>
  </cols>
  <sheetData>
    <row r="1" spans="1:131" s="52" customFormat="1" ht="11.25" customHeight="1" x14ac:dyDescent="0.2">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2">
      <c r="A2" s="57" t="s">
        <v>297</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1023" t="s">
        <v>289</v>
      </c>
      <c r="DK2" s="1024"/>
      <c r="DL2" s="1024"/>
      <c r="DM2" s="1024"/>
      <c r="DN2" s="1024"/>
      <c r="DO2" s="1025"/>
      <c r="DP2" s="70"/>
      <c r="DQ2" s="1023" t="s">
        <v>300</v>
      </c>
      <c r="DR2" s="1024"/>
      <c r="DS2" s="1024"/>
      <c r="DT2" s="1024"/>
      <c r="DU2" s="1024"/>
      <c r="DV2" s="1024"/>
      <c r="DW2" s="1024"/>
      <c r="DX2" s="1024"/>
      <c r="DY2" s="1024"/>
      <c r="DZ2" s="1025"/>
      <c r="EA2" s="94"/>
    </row>
    <row r="3" spans="1:131" s="52" customFormat="1" ht="11.25" customHeight="1" x14ac:dyDescent="0.2">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2">
      <c r="A4" s="1014" t="s">
        <v>206</v>
      </c>
      <c r="B4" s="1014"/>
      <c r="C4" s="1014"/>
      <c r="D4" s="1014"/>
      <c r="E4" s="1014"/>
      <c r="F4" s="1014"/>
      <c r="G4" s="1014"/>
      <c r="H4" s="1014"/>
      <c r="I4" s="1014"/>
      <c r="J4" s="1014"/>
      <c r="K4" s="1014"/>
      <c r="L4" s="1014"/>
      <c r="M4" s="1014"/>
      <c r="N4" s="1014"/>
      <c r="O4" s="1014"/>
      <c r="P4" s="1014"/>
      <c r="Q4" s="1014"/>
      <c r="R4" s="1014"/>
      <c r="S4" s="1014"/>
      <c r="T4" s="1014"/>
      <c r="U4" s="1014"/>
      <c r="V4" s="1014"/>
      <c r="W4" s="1014"/>
      <c r="X4" s="1014"/>
      <c r="Y4" s="1014"/>
      <c r="Z4" s="1014"/>
      <c r="AA4" s="1014"/>
      <c r="AB4" s="1014"/>
      <c r="AC4" s="1014"/>
      <c r="AD4" s="1014"/>
      <c r="AE4" s="1014"/>
      <c r="AF4" s="1014"/>
      <c r="AG4" s="1014"/>
      <c r="AH4" s="1014"/>
      <c r="AI4" s="1014"/>
      <c r="AJ4" s="1014"/>
      <c r="AK4" s="1014"/>
      <c r="AL4" s="1014"/>
      <c r="AM4" s="1014"/>
      <c r="AN4" s="1014"/>
      <c r="AO4" s="1014"/>
      <c r="AP4" s="1014"/>
      <c r="AQ4" s="1014"/>
      <c r="AR4" s="1014"/>
      <c r="AS4" s="1014"/>
      <c r="AT4" s="1014"/>
      <c r="AU4" s="1014"/>
      <c r="AV4" s="1014"/>
      <c r="AW4" s="1014"/>
      <c r="AX4" s="1014"/>
      <c r="AY4" s="1014"/>
      <c r="AZ4" s="64"/>
      <c r="BA4" s="64"/>
      <c r="BB4" s="64"/>
      <c r="BC4" s="64"/>
      <c r="BD4" s="64"/>
      <c r="BE4" s="82"/>
      <c r="BF4" s="82"/>
      <c r="BG4" s="82"/>
      <c r="BH4" s="82"/>
      <c r="BI4" s="82"/>
      <c r="BJ4" s="82"/>
      <c r="BK4" s="82"/>
      <c r="BL4" s="82"/>
      <c r="BM4" s="82"/>
      <c r="BN4" s="82"/>
      <c r="BO4" s="82"/>
      <c r="BP4" s="82"/>
      <c r="BQ4" s="64" t="s">
        <v>433</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2">
      <c r="A5" s="702" t="s">
        <v>434</v>
      </c>
      <c r="B5" s="703"/>
      <c r="C5" s="703"/>
      <c r="D5" s="703"/>
      <c r="E5" s="703"/>
      <c r="F5" s="703"/>
      <c r="G5" s="703"/>
      <c r="H5" s="703"/>
      <c r="I5" s="703"/>
      <c r="J5" s="703"/>
      <c r="K5" s="703"/>
      <c r="L5" s="703"/>
      <c r="M5" s="703"/>
      <c r="N5" s="703"/>
      <c r="O5" s="703"/>
      <c r="P5" s="704"/>
      <c r="Q5" s="694" t="s">
        <v>181</v>
      </c>
      <c r="R5" s="695"/>
      <c r="S5" s="695"/>
      <c r="T5" s="695"/>
      <c r="U5" s="696"/>
      <c r="V5" s="694" t="s">
        <v>436</v>
      </c>
      <c r="W5" s="695"/>
      <c r="X5" s="695"/>
      <c r="Y5" s="695"/>
      <c r="Z5" s="696"/>
      <c r="AA5" s="694" t="s">
        <v>437</v>
      </c>
      <c r="AB5" s="695"/>
      <c r="AC5" s="695"/>
      <c r="AD5" s="695"/>
      <c r="AE5" s="695"/>
      <c r="AF5" s="778" t="s">
        <v>179</v>
      </c>
      <c r="AG5" s="695"/>
      <c r="AH5" s="695"/>
      <c r="AI5" s="695"/>
      <c r="AJ5" s="700"/>
      <c r="AK5" s="695" t="s">
        <v>438</v>
      </c>
      <c r="AL5" s="695"/>
      <c r="AM5" s="695"/>
      <c r="AN5" s="695"/>
      <c r="AO5" s="696"/>
      <c r="AP5" s="694" t="s">
        <v>439</v>
      </c>
      <c r="AQ5" s="695"/>
      <c r="AR5" s="695"/>
      <c r="AS5" s="695"/>
      <c r="AT5" s="696"/>
      <c r="AU5" s="694" t="s">
        <v>441</v>
      </c>
      <c r="AV5" s="695"/>
      <c r="AW5" s="695"/>
      <c r="AX5" s="695"/>
      <c r="AY5" s="700"/>
      <c r="AZ5" s="73"/>
      <c r="BA5" s="73"/>
      <c r="BB5" s="73"/>
      <c r="BC5" s="73"/>
      <c r="BD5" s="73"/>
      <c r="BE5" s="85"/>
      <c r="BF5" s="85"/>
      <c r="BG5" s="85"/>
      <c r="BH5" s="85"/>
      <c r="BI5" s="85"/>
      <c r="BJ5" s="85"/>
      <c r="BK5" s="85"/>
      <c r="BL5" s="85"/>
      <c r="BM5" s="85"/>
      <c r="BN5" s="85"/>
      <c r="BO5" s="85"/>
      <c r="BP5" s="85"/>
      <c r="BQ5" s="702" t="s">
        <v>442</v>
      </c>
      <c r="BR5" s="703"/>
      <c r="BS5" s="703"/>
      <c r="BT5" s="703"/>
      <c r="BU5" s="703"/>
      <c r="BV5" s="703"/>
      <c r="BW5" s="703"/>
      <c r="BX5" s="703"/>
      <c r="BY5" s="703"/>
      <c r="BZ5" s="703"/>
      <c r="CA5" s="703"/>
      <c r="CB5" s="703"/>
      <c r="CC5" s="703"/>
      <c r="CD5" s="703"/>
      <c r="CE5" s="703"/>
      <c r="CF5" s="703"/>
      <c r="CG5" s="704"/>
      <c r="CH5" s="694" t="s">
        <v>364</v>
      </c>
      <c r="CI5" s="695"/>
      <c r="CJ5" s="695"/>
      <c r="CK5" s="695"/>
      <c r="CL5" s="696"/>
      <c r="CM5" s="694" t="s">
        <v>318</v>
      </c>
      <c r="CN5" s="695"/>
      <c r="CO5" s="695"/>
      <c r="CP5" s="695"/>
      <c r="CQ5" s="696"/>
      <c r="CR5" s="694" t="s">
        <v>245</v>
      </c>
      <c r="CS5" s="695"/>
      <c r="CT5" s="695"/>
      <c r="CU5" s="695"/>
      <c r="CV5" s="696"/>
      <c r="CW5" s="694" t="s">
        <v>55</v>
      </c>
      <c r="CX5" s="695"/>
      <c r="CY5" s="695"/>
      <c r="CZ5" s="695"/>
      <c r="DA5" s="696"/>
      <c r="DB5" s="694" t="s">
        <v>445</v>
      </c>
      <c r="DC5" s="695"/>
      <c r="DD5" s="695"/>
      <c r="DE5" s="695"/>
      <c r="DF5" s="696"/>
      <c r="DG5" s="1035" t="s">
        <v>243</v>
      </c>
      <c r="DH5" s="1036"/>
      <c r="DI5" s="1036"/>
      <c r="DJ5" s="1036"/>
      <c r="DK5" s="1037"/>
      <c r="DL5" s="1035" t="s">
        <v>447</v>
      </c>
      <c r="DM5" s="1036"/>
      <c r="DN5" s="1036"/>
      <c r="DO5" s="1036"/>
      <c r="DP5" s="1037"/>
      <c r="DQ5" s="694" t="s">
        <v>449</v>
      </c>
      <c r="DR5" s="695"/>
      <c r="DS5" s="695"/>
      <c r="DT5" s="695"/>
      <c r="DU5" s="696"/>
      <c r="DV5" s="694" t="s">
        <v>441</v>
      </c>
      <c r="DW5" s="695"/>
      <c r="DX5" s="695"/>
      <c r="DY5" s="695"/>
      <c r="DZ5" s="700"/>
      <c r="EA5" s="82"/>
    </row>
    <row r="6" spans="1:131" s="54" customFormat="1" ht="26.25" customHeight="1" x14ac:dyDescent="0.2">
      <c r="A6" s="705"/>
      <c r="B6" s="706"/>
      <c r="C6" s="706"/>
      <c r="D6" s="706"/>
      <c r="E6" s="706"/>
      <c r="F6" s="706"/>
      <c r="G6" s="706"/>
      <c r="H6" s="706"/>
      <c r="I6" s="706"/>
      <c r="J6" s="706"/>
      <c r="K6" s="706"/>
      <c r="L6" s="706"/>
      <c r="M6" s="706"/>
      <c r="N6" s="706"/>
      <c r="O6" s="706"/>
      <c r="P6" s="707"/>
      <c r="Q6" s="697"/>
      <c r="R6" s="698"/>
      <c r="S6" s="698"/>
      <c r="T6" s="698"/>
      <c r="U6" s="699"/>
      <c r="V6" s="697"/>
      <c r="W6" s="698"/>
      <c r="X6" s="698"/>
      <c r="Y6" s="698"/>
      <c r="Z6" s="699"/>
      <c r="AA6" s="697"/>
      <c r="AB6" s="698"/>
      <c r="AC6" s="698"/>
      <c r="AD6" s="698"/>
      <c r="AE6" s="698"/>
      <c r="AF6" s="779"/>
      <c r="AG6" s="698"/>
      <c r="AH6" s="698"/>
      <c r="AI6" s="698"/>
      <c r="AJ6" s="701"/>
      <c r="AK6" s="698"/>
      <c r="AL6" s="698"/>
      <c r="AM6" s="698"/>
      <c r="AN6" s="698"/>
      <c r="AO6" s="699"/>
      <c r="AP6" s="697"/>
      <c r="AQ6" s="698"/>
      <c r="AR6" s="698"/>
      <c r="AS6" s="698"/>
      <c r="AT6" s="699"/>
      <c r="AU6" s="697"/>
      <c r="AV6" s="698"/>
      <c r="AW6" s="698"/>
      <c r="AX6" s="698"/>
      <c r="AY6" s="701"/>
      <c r="AZ6" s="64"/>
      <c r="BA6" s="64"/>
      <c r="BB6" s="64"/>
      <c r="BC6" s="64"/>
      <c r="BD6" s="64"/>
      <c r="BE6" s="82"/>
      <c r="BF6" s="82"/>
      <c r="BG6" s="82"/>
      <c r="BH6" s="82"/>
      <c r="BI6" s="82"/>
      <c r="BJ6" s="82"/>
      <c r="BK6" s="82"/>
      <c r="BL6" s="82"/>
      <c r="BM6" s="82"/>
      <c r="BN6" s="82"/>
      <c r="BO6" s="82"/>
      <c r="BP6" s="82"/>
      <c r="BQ6" s="705"/>
      <c r="BR6" s="706"/>
      <c r="BS6" s="706"/>
      <c r="BT6" s="706"/>
      <c r="BU6" s="706"/>
      <c r="BV6" s="706"/>
      <c r="BW6" s="706"/>
      <c r="BX6" s="706"/>
      <c r="BY6" s="706"/>
      <c r="BZ6" s="706"/>
      <c r="CA6" s="706"/>
      <c r="CB6" s="706"/>
      <c r="CC6" s="706"/>
      <c r="CD6" s="706"/>
      <c r="CE6" s="706"/>
      <c r="CF6" s="706"/>
      <c r="CG6" s="707"/>
      <c r="CH6" s="697"/>
      <c r="CI6" s="698"/>
      <c r="CJ6" s="698"/>
      <c r="CK6" s="698"/>
      <c r="CL6" s="699"/>
      <c r="CM6" s="697"/>
      <c r="CN6" s="698"/>
      <c r="CO6" s="698"/>
      <c r="CP6" s="698"/>
      <c r="CQ6" s="699"/>
      <c r="CR6" s="697"/>
      <c r="CS6" s="698"/>
      <c r="CT6" s="698"/>
      <c r="CU6" s="698"/>
      <c r="CV6" s="699"/>
      <c r="CW6" s="697"/>
      <c r="CX6" s="698"/>
      <c r="CY6" s="698"/>
      <c r="CZ6" s="698"/>
      <c r="DA6" s="699"/>
      <c r="DB6" s="697"/>
      <c r="DC6" s="698"/>
      <c r="DD6" s="698"/>
      <c r="DE6" s="698"/>
      <c r="DF6" s="699"/>
      <c r="DG6" s="1038"/>
      <c r="DH6" s="1039"/>
      <c r="DI6" s="1039"/>
      <c r="DJ6" s="1039"/>
      <c r="DK6" s="1040"/>
      <c r="DL6" s="1038"/>
      <c r="DM6" s="1039"/>
      <c r="DN6" s="1039"/>
      <c r="DO6" s="1039"/>
      <c r="DP6" s="1040"/>
      <c r="DQ6" s="697"/>
      <c r="DR6" s="698"/>
      <c r="DS6" s="698"/>
      <c r="DT6" s="698"/>
      <c r="DU6" s="699"/>
      <c r="DV6" s="697"/>
      <c r="DW6" s="698"/>
      <c r="DX6" s="698"/>
      <c r="DY6" s="698"/>
      <c r="DZ6" s="701"/>
      <c r="EA6" s="82"/>
    </row>
    <row r="7" spans="1:131" s="54" customFormat="1" ht="26.25" customHeight="1" x14ac:dyDescent="0.2">
      <c r="A7" s="59">
        <v>1</v>
      </c>
      <c r="B7" s="977" t="s">
        <v>450</v>
      </c>
      <c r="C7" s="978"/>
      <c r="D7" s="978"/>
      <c r="E7" s="978"/>
      <c r="F7" s="978"/>
      <c r="G7" s="978"/>
      <c r="H7" s="978"/>
      <c r="I7" s="978"/>
      <c r="J7" s="978"/>
      <c r="K7" s="978"/>
      <c r="L7" s="978"/>
      <c r="M7" s="978"/>
      <c r="N7" s="978"/>
      <c r="O7" s="978"/>
      <c r="P7" s="979"/>
      <c r="Q7" s="980">
        <v>19694</v>
      </c>
      <c r="R7" s="981"/>
      <c r="S7" s="981"/>
      <c r="T7" s="981"/>
      <c r="U7" s="981"/>
      <c r="V7" s="981">
        <v>18565</v>
      </c>
      <c r="W7" s="981"/>
      <c r="X7" s="981"/>
      <c r="Y7" s="981"/>
      <c r="Z7" s="981"/>
      <c r="AA7" s="981">
        <v>1129</v>
      </c>
      <c r="AB7" s="981"/>
      <c r="AC7" s="981"/>
      <c r="AD7" s="981"/>
      <c r="AE7" s="1026"/>
      <c r="AF7" s="1027">
        <v>1093</v>
      </c>
      <c r="AG7" s="1028"/>
      <c r="AH7" s="1028"/>
      <c r="AI7" s="1028"/>
      <c r="AJ7" s="1029"/>
      <c r="AK7" s="1030">
        <v>961</v>
      </c>
      <c r="AL7" s="981"/>
      <c r="AM7" s="981"/>
      <c r="AN7" s="981"/>
      <c r="AO7" s="981"/>
      <c r="AP7" s="981">
        <v>12926</v>
      </c>
      <c r="AQ7" s="981"/>
      <c r="AR7" s="981"/>
      <c r="AS7" s="981"/>
      <c r="AT7" s="981"/>
      <c r="AU7" s="982"/>
      <c r="AV7" s="982"/>
      <c r="AW7" s="982"/>
      <c r="AX7" s="982"/>
      <c r="AY7" s="983"/>
      <c r="AZ7" s="64"/>
      <c r="BA7" s="64"/>
      <c r="BB7" s="64"/>
      <c r="BC7" s="64"/>
      <c r="BD7" s="64"/>
      <c r="BE7" s="82"/>
      <c r="BF7" s="82"/>
      <c r="BG7" s="82"/>
      <c r="BH7" s="82"/>
      <c r="BI7" s="82"/>
      <c r="BJ7" s="82"/>
      <c r="BK7" s="82"/>
      <c r="BL7" s="82"/>
      <c r="BM7" s="82"/>
      <c r="BN7" s="82"/>
      <c r="BO7" s="82"/>
      <c r="BP7" s="82"/>
      <c r="BQ7" s="59">
        <v>1</v>
      </c>
      <c r="BR7" s="87" t="s">
        <v>190</v>
      </c>
      <c r="BS7" s="977" t="s">
        <v>458</v>
      </c>
      <c r="BT7" s="978"/>
      <c r="BU7" s="978"/>
      <c r="BV7" s="978"/>
      <c r="BW7" s="978"/>
      <c r="BX7" s="978"/>
      <c r="BY7" s="978"/>
      <c r="BZ7" s="978"/>
      <c r="CA7" s="978"/>
      <c r="CB7" s="978"/>
      <c r="CC7" s="978"/>
      <c r="CD7" s="978"/>
      <c r="CE7" s="978"/>
      <c r="CF7" s="978"/>
      <c r="CG7" s="979"/>
      <c r="CH7" s="1031">
        <v>-4</v>
      </c>
      <c r="CI7" s="1032"/>
      <c r="CJ7" s="1032"/>
      <c r="CK7" s="1032"/>
      <c r="CL7" s="1033"/>
      <c r="CM7" s="1031">
        <v>206</v>
      </c>
      <c r="CN7" s="1032"/>
      <c r="CO7" s="1032"/>
      <c r="CP7" s="1032"/>
      <c r="CQ7" s="1033"/>
      <c r="CR7" s="1031">
        <v>10</v>
      </c>
      <c r="CS7" s="1032"/>
      <c r="CT7" s="1032"/>
      <c r="CU7" s="1032"/>
      <c r="CV7" s="1033"/>
      <c r="CW7" s="1031" t="s">
        <v>202</v>
      </c>
      <c r="CX7" s="1032"/>
      <c r="CY7" s="1032"/>
      <c r="CZ7" s="1032"/>
      <c r="DA7" s="1033"/>
      <c r="DB7" s="1031">
        <v>77</v>
      </c>
      <c r="DC7" s="1032"/>
      <c r="DD7" s="1032"/>
      <c r="DE7" s="1032"/>
      <c r="DF7" s="1033"/>
      <c r="DG7" s="1031" t="s">
        <v>202</v>
      </c>
      <c r="DH7" s="1032"/>
      <c r="DI7" s="1032"/>
      <c r="DJ7" s="1032"/>
      <c r="DK7" s="1033"/>
      <c r="DL7" s="1031" t="s">
        <v>202</v>
      </c>
      <c r="DM7" s="1032"/>
      <c r="DN7" s="1032"/>
      <c r="DO7" s="1032"/>
      <c r="DP7" s="1033"/>
      <c r="DQ7" s="1031" t="s">
        <v>202</v>
      </c>
      <c r="DR7" s="1032"/>
      <c r="DS7" s="1032"/>
      <c r="DT7" s="1032"/>
      <c r="DU7" s="1033"/>
      <c r="DV7" s="977"/>
      <c r="DW7" s="978"/>
      <c r="DX7" s="978"/>
      <c r="DY7" s="978"/>
      <c r="DZ7" s="1034"/>
      <c r="EA7" s="82"/>
    </row>
    <row r="8" spans="1:131" s="54" customFormat="1" ht="26.25" customHeight="1" x14ac:dyDescent="0.2">
      <c r="A8" s="60">
        <v>2</v>
      </c>
      <c r="B8" s="966" t="s">
        <v>452</v>
      </c>
      <c r="C8" s="967"/>
      <c r="D8" s="967"/>
      <c r="E8" s="967"/>
      <c r="F8" s="967"/>
      <c r="G8" s="967"/>
      <c r="H8" s="967"/>
      <c r="I8" s="967"/>
      <c r="J8" s="967"/>
      <c r="K8" s="967"/>
      <c r="L8" s="967"/>
      <c r="M8" s="967"/>
      <c r="N8" s="967"/>
      <c r="O8" s="967"/>
      <c r="P8" s="968"/>
      <c r="Q8" s="969">
        <v>4</v>
      </c>
      <c r="R8" s="970"/>
      <c r="S8" s="970"/>
      <c r="T8" s="970"/>
      <c r="U8" s="970"/>
      <c r="V8" s="970">
        <v>1</v>
      </c>
      <c r="W8" s="970"/>
      <c r="X8" s="970"/>
      <c r="Y8" s="970"/>
      <c r="Z8" s="970"/>
      <c r="AA8" s="970">
        <v>2</v>
      </c>
      <c r="AB8" s="970"/>
      <c r="AC8" s="970"/>
      <c r="AD8" s="970"/>
      <c r="AE8" s="976"/>
      <c r="AF8" s="996">
        <v>2</v>
      </c>
      <c r="AG8" s="974"/>
      <c r="AH8" s="974"/>
      <c r="AI8" s="974"/>
      <c r="AJ8" s="997"/>
      <c r="AK8" s="975" t="s">
        <v>202</v>
      </c>
      <c r="AL8" s="970"/>
      <c r="AM8" s="970"/>
      <c r="AN8" s="970"/>
      <c r="AO8" s="970"/>
      <c r="AP8" s="970">
        <v>0</v>
      </c>
      <c r="AQ8" s="970"/>
      <c r="AR8" s="970"/>
      <c r="AS8" s="970"/>
      <c r="AT8" s="970"/>
      <c r="AU8" s="971"/>
      <c r="AV8" s="971"/>
      <c r="AW8" s="971"/>
      <c r="AX8" s="971"/>
      <c r="AY8" s="972"/>
      <c r="AZ8" s="64"/>
      <c r="BA8" s="64"/>
      <c r="BB8" s="64"/>
      <c r="BC8" s="64"/>
      <c r="BD8" s="64"/>
      <c r="BE8" s="82"/>
      <c r="BF8" s="82"/>
      <c r="BG8" s="82"/>
      <c r="BH8" s="82"/>
      <c r="BI8" s="82"/>
      <c r="BJ8" s="82"/>
      <c r="BK8" s="82"/>
      <c r="BL8" s="82"/>
      <c r="BM8" s="82"/>
      <c r="BN8" s="82"/>
      <c r="BO8" s="82"/>
      <c r="BP8" s="82"/>
      <c r="BQ8" s="60">
        <v>2</v>
      </c>
      <c r="BR8" s="88"/>
      <c r="BS8" s="966"/>
      <c r="BT8" s="967"/>
      <c r="BU8" s="967"/>
      <c r="BV8" s="967"/>
      <c r="BW8" s="967"/>
      <c r="BX8" s="967"/>
      <c r="BY8" s="967"/>
      <c r="BZ8" s="967"/>
      <c r="CA8" s="967"/>
      <c r="CB8" s="967"/>
      <c r="CC8" s="967"/>
      <c r="CD8" s="967"/>
      <c r="CE8" s="967"/>
      <c r="CF8" s="967"/>
      <c r="CG8" s="968"/>
      <c r="CH8" s="973"/>
      <c r="CI8" s="974"/>
      <c r="CJ8" s="974"/>
      <c r="CK8" s="974"/>
      <c r="CL8" s="984"/>
      <c r="CM8" s="973"/>
      <c r="CN8" s="974"/>
      <c r="CO8" s="974"/>
      <c r="CP8" s="974"/>
      <c r="CQ8" s="984"/>
      <c r="CR8" s="973"/>
      <c r="CS8" s="974"/>
      <c r="CT8" s="974"/>
      <c r="CU8" s="974"/>
      <c r="CV8" s="984"/>
      <c r="CW8" s="973"/>
      <c r="CX8" s="974"/>
      <c r="CY8" s="974"/>
      <c r="CZ8" s="974"/>
      <c r="DA8" s="984"/>
      <c r="DB8" s="973"/>
      <c r="DC8" s="974"/>
      <c r="DD8" s="974"/>
      <c r="DE8" s="974"/>
      <c r="DF8" s="984"/>
      <c r="DG8" s="973"/>
      <c r="DH8" s="974"/>
      <c r="DI8" s="974"/>
      <c r="DJ8" s="974"/>
      <c r="DK8" s="984"/>
      <c r="DL8" s="973"/>
      <c r="DM8" s="974"/>
      <c r="DN8" s="974"/>
      <c r="DO8" s="974"/>
      <c r="DP8" s="984"/>
      <c r="DQ8" s="973"/>
      <c r="DR8" s="974"/>
      <c r="DS8" s="974"/>
      <c r="DT8" s="974"/>
      <c r="DU8" s="984"/>
      <c r="DV8" s="966"/>
      <c r="DW8" s="967"/>
      <c r="DX8" s="967"/>
      <c r="DY8" s="967"/>
      <c r="DZ8" s="985"/>
      <c r="EA8" s="82"/>
    </row>
    <row r="9" spans="1:131" s="54" customFormat="1" ht="26.25" customHeight="1" x14ac:dyDescent="0.2">
      <c r="A9" s="60">
        <v>3</v>
      </c>
      <c r="B9" s="966" t="s">
        <v>453</v>
      </c>
      <c r="C9" s="967"/>
      <c r="D9" s="967"/>
      <c r="E9" s="967"/>
      <c r="F9" s="967"/>
      <c r="G9" s="967"/>
      <c r="H9" s="967"/>
      <c r="I9" s="967"/>
      <c r="J9" s="967"/>
      <c r="K9" s="967"/>
      <c r="L9" s="967"/>
      <c r="M9" s="967"/>
      <c r="N9" s="967"/>
      <c r="O9" s="967"/>
      <c r="P9" s="968"/>
      <c r="Q9" s="969">
        <v>18</v>
      </c>
      <c r="R9" s="970"/>
      <c r="S9" s="970"/>
      <c r="T9" s="970"/>
      <c r="U9" s="970"/>
      <c r="V9" s="970">
        <v>16</v>
      </c>
      <c r="W9" s="970"/>
      <c r="X9" s="970"/>
      <c r="Y9" s="970"/>
      <c r="Z9" s="970"/>
      <c r="AA9" s="970">
        <v>2</v>
      </c>
      <c r="AB9" s="970"/>
      <c r="AC9" s="970"/>
      <c r="AD9" s="970"/>
      <c r="AE9" s="976"/>
      <c r="AF9" s="996">
        <v>2</v>
      </c>
      <c r="AG9" s="974"/>
      <c r="AH9" s="974"/>
      <c r="AI9" s="974"/>
      <c r="AJ9" s="997"/>
      <c r="AK9" s="975">
        <v>15</v>
      </c>
      <c r="AL9" s="970"/>
      <c r="AM9" s="970"/>
      <c r="AN9" s="970"/>
      <c r="AO9" s="970"/>
      <c r="AP9" s="970" t="s">
        <v>202</v>
      </c>
      <c r="AQ9" s="970"/>
      <c r="AR9" s="970"/>
      <c r="AS9" s="970"/>
      <c r="AT9" s="970"/>
      <c r="AU9" s="971"/>
      <c r="AV9" s="971"/>
      <c r="AW9" s="971"/>
      <c r="AX9" s="971"/>
      <c r="AY9" s="972"/>
      <c r="AZ9" s="64"/>
      <c r="BA9" s="64"/>
      <c r="BB9" s="64"/>
      <c r="BC9" s="64"/>
      <c r="BD9" s="64"/>
      <c r="BE9" s="82"/>
      <c r="BF9" s="82"/>
      <c r="BG9" s="82"/>
      <c r="BH9" s="82"/>
      <c r="BI9" s="82"/>
      <c r="BJ9" s="82"/>
      <c r="BK9" s="82"/>
      <c r="BL9" s="82"/>
      <c r="BM9" s="82"/>
      <c r="BN9" s="82"/>
      <c r="BO9" s="82"/>
      <c r="BP9" s="82"/>
      <c r="BQ9" s="60">
        <v>3</v>
      </c>
      <c r="BR9" s="88"/>
      <c r="BS9" s="966"/>
      <c r="BT9" s="967"/>
      <c r="BU9" s="967"/>
      <c r="BV9" s="967"/>
      <c r="BW9" s="967"/>
      <c r="BX9" s="967"/>
      <c r="BY9" s="967"/>
      <c r="BZ9" s="967"/>
      <c r="CA9" s="967"/>
      <c r="CB9" s="967"/>
      <c r="CC9" s="967"/>
      <c r="CD9" s="967"/>
      <c r="CE9" s="967"/>
      <c r="CF9" s="967"/>
      <c r="CG9" s="968"/>
      <c r="CH9" s="973"/>
      <c r="CI9" s="974"/>
      <c r="CJ9" s="974"/>
      <c r="CK9" s="974"/>
      <c r="CL9" s="984"/>
      <c r="CM9" s="973"/>
      <c r="CN9" s="974"/>
      <c r="CO9" s="974"/>
      <c r="CP9" s="974"/>
      <c r="CQ9" s="984"/>
      <c r="CR9" s="973"/>
      <c r="CS9" s="974"/>
      <c r="CT9" s="974"/>
      <c r="CU9" s="974"/>
      <c r="CV9" s="984"/>
      <c r="CW9" s="973"/>
      <c r="CX9" s="974"/>
      <c r="CY9" s="974"/>
      <c r="CZ9" s="974"/>
      <c r="DA9" s="984"/>
      <c r="DB9" s="973"/>
      <c r="DC9" s="974"/>
      <c r="DD9" s="974"/>
      <c r="DE9" s="974"/>
      <c r="DF9" s="984"/>
      <c r="DG9" s="973"/>
      <c r="DH9" s="974"/>
      <c r="DI9" s="974"/>
      <c r="DJ9" s="974"/>
      <c r="DK9" s="984"/>
      <c r="DL9" s="973"/>
      <c r="DM9" s="974"/>
      <c r="DN9" s="974"/>
      <c r="DO9" s="974"/>
      <c r="DP9" s="984"/>
      <c r="DQ9" s="973"/>
      <c r="DR9" s="974"/>
      <c r="DS9" s="974"/>
      <c r="DT9" s="974"/>
      <c r="DU9" s="984"/>
      <c r="DV9" s="966"/>
      <c r="DW9" s="967"/>
      <c r="DX9" s="967"/>
      <c r="DY9" s="967"/>
      <c r="DZ9" s="985"/>
      <c r="EA9" s="82"/>
    </row>
    <row r="10" spans="1:131" s="54" customFormat="1" ht="26.25" customHeight="1" x14ac:dyDescent="0.2">
      <c r="A10" s="60">
        <v>4</v>
      </c>
      <c r="B10" s="966"/>
      <c r="C10" s="967"/>
      <c r="D10" s="967"/>
      <c r="E10" s="967"/>
      <c r="F10" s="967"/>
      <c r="G10" s="967"/>
      <c r="H10" s="967"/>
      <c r="I10" s="967"/>
      <c r="J10" s="967"/>
      <c r="K10" s="967"/>
      <c r="L10" s="967"/>
      <c r="M10" s="967"/>
      <c r="N10" s="967"/>
      <c r="O10" s="967"/>
      <c r="P10" s="968"/>
      <c r="Q10" s="969"/>
      <c r="R10" s="970"/>
      <c r="S10" s="970"/>
      <c r="T10" s="970"/>
      <c r="U10" s="970"/>
      <c r="V10" s="970"/>
      <c r="W10" s="970"/>
      <c r="X10" s="970"/>
      <c r="Y10" s="970"/>
      <c r="Z10" s="970"/>
      <c r="AA10" s="970"/>
      <c r="AB10" s="970"/>
      <c r="AC10" s="970"/>
      <c r="AD10" s="970"/>
      <c r="AE10" s="976"/>
      <c r="AF10" s="996"/>
      <c r="AG10" s="974"/>
      <c r="AH10" s="974"/>
      <c r="AI10" s="974"/>
      <c r="AJ10" s="997"/>
      <c r="AK10" s="975"/>
      <c r="AL10" s="970"/>
      <c r="AM10" s="970"/>
      <c r="AN10" s="970"/>
      <c r="AO10" s="970"/>
      <c r="AP10" s="970"/>
      <c r="AQ10" s="970"/>
      <c r="AR10" s="970"/>
      <c r="AS10" s="970"/>
      <c r="AT10" s="970"/>
      <c r="AU10" s="971"/>
      <c r="AV10" s="971"/>
      <c r="AW10" s="971"/>
      <c r="AX10" s="971"/>
      <c r="AY10" s="972"/>
      <c r="AZ10" s="64"/>
      <c r="BA10" s="64"/>
      <c r="BB10" s="64"/>
      <c r="BC10" s="64"/>
      <c r="BD10" s="64"/>
      <c r="BE10" s="82"/>
      <c r="BF10" s="82"/>
      <c r="BG10" s="82"/>
      <c r="BH10" s="82"/>
      <c r="BI10" s="82"/>
      <c r="BJ10" s="82"/>
      <c r="BK10" s="82"/>
      <c r="BL10" s="82"/>
      <c r="BM10" s="82"/>
      <c r="BN10" s="82"/>
      <c r="BO10" s="82"/>
      <c r="BP10" s="82"/>
      <c r="BQ10" s="60">
        <v>4</v>
      </c>
      <c r="BR10" s="88"/>
      <c r="BS10" s="966"/>
      <c r="BT10" s="967"/>
      <c r="BU10" s="967"/>
      <c r="BV10" s="967"/>
      <c r="BW10" s="967"/>
      <c r="BX10" s="967"/>
      <c r="BY10" s="967"/>
      <c r="BZ10" s="967"/>
      <c r="CA10" s="967"/>
      <c r="CB10" s="967"/>
      <c r="CC10" s="967"/>
      <c r="CD10" s="967"/>
      <c r="CE10" s="967"/>
      <c r="CF10" s="967"/>
      <c r="CG10" s="968"/>
      <c r="CH10" s="973"/>
      <c r="CI10" s="974"/>
      <c r="CJ10" s="974"/>
      <c r="CK10" s="974"/>
      <c r="CL10" s="984"/>
      <c r="CM10" s="973"/>
      <c r="CN10" s="974"/>
      <c r="CO10" s="974"/>
      <c r="CP10" s="974"/>
      <c r="CQ10" s="984"/>
      <c r="CR10" s="973"/>
      <c r="CS10" s="974"/>
      <c r="CT10" s="974"/>
      <c r="CU10" s="974"/>
      <c r="CV10" s="984"/>
      <c r="CW10" s="973"/>
      <c r="CX10" s="974"/>
      <c r="CY10" s="974"/>
      <c r="CZ10" s="974"/>
      <c r="DA10" s="984"/>
      <c r="DB10" s="973"/>
      <c r="DC10" s="974"/>
      <c r="DD10" s="974"/>
      <c r="DE10" s="974"/>
      <c r="DF10" s="984"/>
      <c r="DG10" s="973"/>
      <c r="DH10" s="974"/>
      <c r="DI10" s="974"/>
      <c r="DJ10" s="974"/>
      <c r="DK10" s="984"/>
      <c r="DL10" s="973"/>
      <c r="DM10" s="974"/>
      <c r="DN10" s="974"/>
      <c r="DO10" s="974"/>
      <c r="DP10" s="984"/>
      <c r="DQ10" s="973"/>
      <c r="DR10" s="974"/>
      <c r="DS10" s="974"/>
      <c r="DT10" s="974"/>
      <c r="DU10" s="984"/>
      <c r="DV10" s="966"/>
      <c r="DW10" s="967"/>
      <c r="DX10" s="967"/>
      <c r="DY10" s="967"/>
      <c r="DZ10" s="985"/>
      <c r="EA10" s="82"/>
    </row>
    <row r="11" spans="1:131" s="54" customFormat="1" ht="26.25" customHeight="1" x14ac:dyDescent="0.2">
      <c r="A11" s="60">
        <v>5</v>
      </c>
      <c r="B11" s="966"/>
      <c r="C11" s="967"/>
      <c r="D11" s="967"/>
      <c r="E11" s="967"/>
      <c r="F11" s="967"/>
      <c r="G11" s="967"/>
      <c r="H11" s="967"/>
      <c r="I11" s="967"/>
      <c r="J11" s="967"/>
      <c r="K11" s="967"/>
      <c r="L11" s="967"/>
      <c r="M11" s="967"/>
      <c r="N11" s="967"/>
      <c r="O11" s="967"/>
      <c r="P11" s="968"/>
      <c r="Q11" s="969"/>
      <c r="R11" s="970"/>
      <c r="S11" s="970"/>
      <c r="T11" s="970"/>
      <c r="U11" s="970"/>
      <c r="V11" s="970"/>
      <c r="W11" s="970"/>
      <c r="X11" s="970"/>
      <c r="Y11" s="970"/>
      <c r="Z11" s="970"/>
      <c r="AA11" s="970"/>
      <c r="AB11" s="970"/>
      <c r="AC11" s="970"/>
      <c r="AD11" s="970"/>
      <c r="AE11" s="976"/>
      <c r="AF11" s="996"/>
      <c r="AG11" s="974"/>
      <c r="AH11" s="974"/>
      <c r="AI11" s="974"/>
      <c r="AJ11" s="997"/>
      <c r="AK11" s="975"/>
      <c r="AL11" s="970"/>
      <c r="AM11" s="970"/>
      <c r="AN11" s="970"/>
      <c r="AO11" s="970"/>
      <c r="AP11" s="970"/>
      <c r="AQ11" s="970"/>
      <c r="AR11" s="970"/>
      <c r="AS11" s="970"/>
      <c r="AT11" s="970"/>
      <c r="AU11" s="971"/>
      <c r="AV11" s="971"/>
      <c r="AW11" s="971"/>
      <c r="AX11" s="971"/>
      <c r="AY11" s="972"/>
      <c r="AZ11" s="64"/>
      <c r="BA11" s="64"/>
      <c r="BB11" s="64"/>
      <c r="BC11" s="64"/>
      <c r="BD11" s="64"/>
      <c r="BE11" s="82"/>
      <c r="BF11" s="82"/>
      <c r="BG11" s="82"/>
      <c r="BH11" s="82"/>
      <c r="BI11" s="82"/>
      <c r="BJ11" s="82"/>
      <c r="BK11" s="82"/>
      <c r="BL11" s="82"/>
      <c r="BM11" s="82"/>
      <c r="BN11" s="82"/>
      <c r="BO11" s="82"/>
      <c r="BP11" s="82"/>
      <c r="BQ11" s="60">
        <v>5</v>
      </c>
      <c r="BR11" s="88"/>
      <c r="BS11" s="966"/>
      <c r="BT11" s="967"/>
      <c r="BU11" s="967"/>
      <c r="BV11" s="967"/>
      <c r="BW11" s="967"/>
      <c r="BX11" s="967"/>
      <c r="BY11" s="967"/>
      <c r="BZ11" s="967"/>
      <c r="CA11" s="967"/>
      <c r="CB11" s="967"/>
      <c r="CC11" s="967"/>
      <c r="CD11" s="967"/>
      <c r="CE11" s="967"/>
      <c r="CF11" s="967"/>
      <c r="CG11" s="968"/>
      <c r="CH11" s="973"/>
      <c r="CI11" s="974"/>
      <c r="CJ11" s="974"/>
      <c r="CK11" s="974"/>
      <c r="CL11" s="984"/>
      <c r="CM11" s="973"/>
      <c r="CN11" s="974"/>
      <c r="CO11" s="974"/>
      <c r="CP11" s="974"/>
      <c r="CQ11" s="984"/>
      <c r="CR11" s="973"/>
      <c r="CS11" s="974"/>
      <c r="CT11" s="974"/>
      <c r="CU11" s="974"/>
      <c r="CV11" s="984"/>
      <c r="CW11" s="973"/>
      <c r="CX11" s="974"/>
      <c r="CY11" s="974"/>
      <c r="CZ11" s="974"/>
      <c r="DA11" s="984"/>
      <c r="DB11" s="973"/>
      <c r="DC11" s="974"/>
      <c r="DD11" s="974"/>
      <c r="DE11" s="974"/>
      <c r="DF11" s="984"/>
      <c r="DG11" s="973"/>
      <c r="DH11" s="974"/>
      <c r="DI11" s="974"/>
      <c r="DJ11" s="974"/>
      <c r="DK11" s="984"/>
      <c r="DL11" s="973"/>
      <c r="DM11" s="974"/>
      <c r="DN11" s="974"/>
      <c r="DO11" s="974"/>
      <c r="DP11" s="984"/>
      <c r="DQ11" s="973"/>
      <c r="DR11" s="974"/>
      <c r="DS11" s="974"/>
      <c r="DT11" s="974"/>
      <c r="DU11" s="984"/>
      <c r="DV11" s="966"/>
      <c r="DW11" s="967"/>
      <c r="DX11" s="967"/>
      <c r="DY11" s="967"/>
      <c r="DZ11" s="985"/>
      <c r="EA11" s="82"/>
    </row>
    <row r="12" spans="1:131" s="54" customFormat="1" ht="26.25" customHeight="1" x14ac:dyDescent="0.2">
      <c r="A12" s="60">
        <v>6</v>
      </c>
      <c r="B12" s="966"/>
      <c r="C12" s="967"/>
      <c r="D12" s="967"/>
      <c r="E12" s="967"/>
      <c r="F12" s="967"/>
      <c r="G12" s="967"/>
      <c r="H12" s="967"/>
      <c r="I12" s="967"/>
      <c r="J12" s="967"/>
      <c r="K12" s="967"/>
      <c r="L12" s="967"/>
      <c r="M12" s="967"/>
      <c r="N12" s="967"/>
      <c r="O12" s="967"/>
      <c r="P12" s="968"/>
      <c r="Q12" s="969"/>
      <c r="R12" s="970"/>
      <c r="S12" s="970"/>
      <c r="T12" s="970"/>
      <c r="U12" s="970"/>
      <c r="V12" s="970"/>
      <c r="W12" s="970"/>
      <c r="X12" s="970"/>
      <c r="Y12" s="970"/>
      <c r="Z12" s="970"/>
      <c r="AA12" s="970"/>
      <c r="AB12" s="970"/>
      <c r="AC12" s="970"/>
      <c r="AD12" s="970"/>
      <c r="AE12" s="976"/>
      <c r="AF12" s="996"/>
      <c r="AG12" s="974"/>
      <c r="AH12" s="974"/>
      <c r="AI12" s="974"/>
      <c r="AJ12" s="997"/>
      <c r="AK12" s="975"/>
      <c r="AL12" s="970"/>
      <c r="AM12" s="970"/>
      <c r="AN12" s="970"/>
      <c r="AO12" s="970"/>
      <c r="AP12" s="970"/>
      <c r="AQ12" s="970"/>
      <c r="AR12" s="970"/>
      <c r="AS12" s="970"/>
      <c r="AT12" s="970"/>
      <c r="AU12" s="971"/>
      <c r="AV12" s="971"/>
      <c r="AW12" s="971"/>
      <c r="AX12" s="971"/>
      <c r="AY12" s="972"/>
      <c r="AZ12" s="64"/>
      <c r="BA12" s="64"/>
      <c r="BB12" s="64"/>
      <c r="BC12" s="64"/>
      <c r="BD12" s="64"/>
      <c r="BE12" s="82"/>
      <c r="BF12" s="82"/>
      <c r="BG12" s="82"/>
      <c r="BH12" s="82"/>
      <c r="BI12" s="82"/>
      <c r="BJ12" s="82"/>
      <c r="BK12" s="82"/>
      <c r="BL12" s="82"/>
      <c r="BM12" s="82"/>
      <c r="BN12" s="82"/>
      <c r="BO12" s="82"/>
      <c r="BP12" s="82"/>
      <c r="BQ12" s="60">
        <v>6</v>
      </c>
      <c r="BR12" s="88"/>
      <c r="BS12" s="966"/>
      <c r="BT12" s="967"/>
      <c r="BU12" s="967"/>
      <c r="BV12" s="967"/>
      <c r="BW12" s="967"/>
      <c r="BX12" s="967"/>
      <c r="BY12" s="967"/>
      <c r="BZ12" s="967"/>
      <c r="CA12" s="967"/>
      <c r="CB12" s="967"/>
      <c r="CC12" s="967"/>
      <c r="CD12" s="967"/>
      <c r="CE12" s="967"/>
      <c r="CF12" s="967"/>
      <c r="CG12" s="968"/>
      <c r="CH12" s="973"/>
      <c r="CI12" s="974"/>
      <c r="CJ12" s="974"/>
      <c r="CK12" s="974"/>
      <c r="CL12" s="984"/>
      <c r="CM12" s="973"/>
      <c r="CN12" s="974"/>
      <c r="CO12" s="974"/>
      <c r="CP12" s="974"/>
      <c r="CQ12" s="984"/>
      <c r="CR12" s="973"/>
      <c r="CS12" s="974"/>
      <c r="CT12" s="974"/>
      <c r="CU12" s="974"/>
      <c r="CV12" s="984"/>
      <c r="CW12" s="973"/>
      <c r="CX12" s="974"/>
      <c r="CY12" s="974"/>
      <c r="CZ12" s="974"/>
      <c r="DA12" s="984"/>
      <c r="DB12" s="973"/>
      <c r="DC12" s="974"/>
      <c r="DD12" s="974"/>
      <c r="DE12" s="974"/>
      <c r="DF12" s="984"/>
      <c r="DG12" s="973"/>
      <c r="DH12" s="974"/>
      <c r="DI12" s="974"/>
      <c r="DJ12" s="974"/>
      <c r="DK12" s="984"/>
      <c r="DL12" s="973"/>
      <c r="DM12" s="974"/>
      <c r="DN12" s="974"/>
      <c r="DO12" s="974"/>
      <c r="DP12" s="984"/>
      <c r="DQ12" s="973"/>
      <c r="DR12" s="974"/>
      <c r="DS12" s="974"/>
      <c r="DT12" s="974"/>
      <c r="DU12" s="984"/>
      <c r="DV12" s="966"/>
      <c r="DW12" s="967"/>
      <c r="DX12" s="967"/>
      <c r="DY12" s="967"/>
      <c r="DZ12" s="985"/>
      <c r="EA12" s="82"/>
    </row>
    <row r="13" spans="1:131" s="54" customFormat="1" ht="26.25" customHeight="1" x14ac:dyDescent="0.2">
      <c r="A13" s="60">
        <v>7</v>
      </c>
      <c r="B13" s="966"/>
      <c r="C13" s="967"/>
      <c r="D13" s="967"/>
      <c r="E13" s="967"/>
      <c r="F13" s="967"/>
      <c r="G13" s="967"/>
      <c r="H13" s="967"/>
      <c r="I13" s="967"/>
      <c r="J13" s="967"/>
      <c r="K13" s="967"/>
      <c r="L13" s="967"/>
      <c r="M13" s="967"/>
      <c r="N13" s="967"/>
      <c r="O13" s="967"/>
      <c r="P13" s="968"/>
      <c r="Q13" s="969"/>
      <c r="R13" s="970"/>
      <c r="S13" s="970"/>
      <c r="T13" s="970"/>
      <c r="U13" s="970"/>
      <c r="V13" s="970"/>
      <c r="W13" s="970"/>
      <c r="X13" s="970"/>
      <c r="Y13" s="970"/>
      <c r="Z13" s="970"/>
      <c r="AA13" s="970"/>
      <c r="AB13" s="970"/>
      <c r="AC13" s="970"/>
      <c r="AD13" s="970"/>
      <c r="AE13" s="976"/>
      <c r="AF13" s="996"/>
      <c r="AG13" s="974"/>
      <c r="AH13" s="974"/>
      <c r="AI13" s="974"/>
      <c r="AJ13" s="997"/>
      <c r="AK13" s="975"/>
      <c r="AL13" s="970"/>
      <c r="AM13" s="970"/>
      <c r="AN13" s="970"/>
      <c r="AO13" s="970"/>
      <c r="AP13" s="970"/>
      <c r="AQ13" s="970"/>
      <c r="AR13" s="970"/>
      <c r="AS13" s="970"/>
      <c r="AT13" s="970"/>
      <c r="AU13" s="971"/>
      <c r="AV13" s="971"/>
      <c r="AW13" s="971"/>
      <c r="AX13" s="971"/>
      <c r="AY13" s="972"/>
      <c r="AZ13" s="64"/>
      <c r="BA13" s="64"/>
      <c r="BB13" s="64"/>
      <c r="BC13" s="64"/>
      <c r="BD13" s="64"/>
      <c r="BE13" s="82"/>
      <c r="BF13" s="82"/>
      <c r="BG13" s="82"/>
      <c r="BH13" s="82"/>
      <c r="BI13" s="82"/>
      <c r="BJ13" s="82"/>
      <c r="BK13" s="82"/>
      <c r="BL13" s="82"/>
      <c r="BM13" s="82"/>
      <c r="BN13" s="82"/>
      <c r="BO13" s="82"/>
      <c r="BP13" s="82"/>
      <c r="BQ13" s="60">
        <v>7</v>
      </c>
      <c r="BR13" s="88"/>
      <c r="BS13" s="966"/>
      <c r="BT13" s="967"/>
      <c r="BU13" s="967"/>
      <c r="BV13" s="967"/>
      <c r="BW13" s="967"/>
      <c r="BX13" s="967"/>
      <c r="BY13" s="967"/>
      <c r="BZ13" s="967"/>
      <c r="CA13" s="967"/>
      <c r="CB13" s="967"/>
      <c r="CC13" s="967"/>
      <c r="CD13" s="967"/>
      <c r="CE13" s="967"/>
      <c r="CF13" s="967"/>
      <c r="CG13" s="968"/>
      <c r="CH13" s="973"/>
      <c r="CI13" s="974"/>
      <c r="CJ13" s="974"/>
      <c r="CK13" s="974"/>
      <c r="CL13" s="984"/>
      <c r="CM13" s="973"/>
      <c r="CN13" s="974"/>
      <c r="CO13" s="974"/>
      <c r="CP13" s="974"/>
      <c r="CQ13" s="984"/>
      <c r="CR13" s="973"/>
      <c r="CS13" s="974"/>
      <c r="CT13" s="974"/>
      <c r="CU13" s="974"/>
      <c r="CV13" s="984"/>
      <c r="CW13" s="973"/>
      <c r="CX13" s="974"/>
      <c r="CY13" s="974"/>
      <c r="CZ13" s="974"/>
      <c r="DA13" s="984"/>
      <c r="DB13" s="973"/>
      <c r="DC13" s="974"/>
      <c r="DD13" s="974"/>
      <c r="DE13" s="974"/>
      <c r="DF13" s="984"/>
      <c r="DG13" s="973"/>
      <c r="DH13" s="974"/>
      <c r="DI13" s="974"/>
      <c r="DJ13" s="974"/>
      <c r="DK13" s="984"/>
      <c r="DL13" s="973"/>
      <c r="DM13" s="974"/>
      <c r="DN13" s="974"/>
      <c r="DO13" s="974"/>
      <c r="DP13" s="984"/>
      <c r="DQ13" s="973"/>
      <c r="DR13" s="974"/>
      <c r="DS13" s="974"/>
      <c r="DT13" s="974"/>
      <c r="DU13" s="984"/>
      <c r="DV13" s="966"/>
      <c r="DW13" s="967"/>
      <c r="DX13" s="967"/>
      <c r="DY13" s="967"/>
      <c r="DZ13" s="985"/>
      <c r="EA13" s="82"/>
    </row>
    <row r="14" spans="1:131" s="54" customFormat="1" ht="26.25" customHeight="1" x14ac:dyDescent="0.2">
      <c r="A14" s="60">
        <v>8</v>
      </c>
      <c r="B14" s="966"/>
      <c r="C14" s="967"/>
      <c r="D14" s="967"/>
      <c r="E14" s="967"/>
      <c r="F14" s="967"/>
      <c r="G14" s="967"/>
      <c r="H14" s="967"/>
      <c r="I14" s="967"/>
      <c r="J14" s="967"/>
      <c r="K14" s="967"/>
      <c r="L14" s="967"/>
      <c r="M14" s="967"/>
      <c r="N14" s="967"/>
      <c r="O14" s="967"/>
      <c r="P14" s="968"/>
      <c r="Q14" s="969"/>
      <c r="R14" s="970"/>
      <c r="S14" s="970"/>
      <c r="T14" s="970"/>
      <c r="U14" s="970"/>
      <c r="V14" s="970"/>
      <c r="W14" s="970"/>
      <c r="X14" s="970"/>
      <c r="Y14" s="970"/>
      <c r="Z14" s="970"/>
      <c r="AA14" s="970"/>
      <c r="AB14" s="970"/>
      <c r="AC14" s="970"/>
      <c r="AD14" s="970"/>
      <c r="AE14" s="976"/>
      <c r="AF14" s="996"/>
      <c r="AG14" s="974"/>
      <c r="AH14" s="974"/>
      <c r="AI14" s="974"/>
      <c r="AJ14" s="997"/>
      <c r="AK14" s="975"/>
      <c r="AL14" s="970"/>
      <c r="AM14" s="970"/>
      <c r="AN14" s="970"/>
      <c r="AO14" s="970"/>
      <c r="AP14" s="970"/>
      <c r="AQ14" s="970"/>
      <c r="AR14" s="970"/>
      <c r="AS14" s="970"/>
      <c r="AT14" s="970"/>
      <c r="AU14" s="971"/>
      <c r="AV14" s="971"/>
      <c r="AW14" s="971"/>
      <c r="AX14" s="971"/>
      <c r="AY14" s="972"/>
      <c r="AZ14" s="64"/>
      <c r="BA14" s="64"/>
      <c r="BB14" s="64"/>
      <c r="BC14" s="64"/>
      <c r="BD14" s="64"/>
      <c r="BE14" s="82"/>
      <c r="BF14" s="82"/>
      <c r="BG14" s="82"/>
      <c r="BH14" s="82"/>
      <c r="BI14" s="82"/>
      <c r="BJ14" s="82"/>
      <c r="BK14" s="82"/>
      <c r="BL14" s="82"/>
      <c r="BM14" s="82"/>
      <c r="BN14" s="82"/>
      <c r="BO14" s="82"/>
      <c r="BP14" s="82"/>
      <c r="BQ14" s="60">
        <v>8</v>
      </c>
      <c r="BR14" s="88"/>
      <c r="BS14" s="966"/>
      <c r="BT14" s="967"/>
      <c r="BU14" s="967"/>
      <c r="BV14" s="967"/>
      <c r="BW14" s="967"/>
      <c r="BX14" s="967"/>
      <c r="BY14" s="967"/>
      <c r="BZ14" s="967"/>
      <c r="CA14" s="967"/>
      <c r="CB14" s="967"/>
      <c r="CC14" s="967"/>
      <c r="CD14" s="967"/>
      <c r="CE14" s="967"/>
      <c r="CF14" s="967"/>
      <c r="CG14" s="968"/>
      <c r="CH14" s="973"/>
      <c r="CI14" s="974"/>
      <c r="CJ14" s="974"/>
      <c r="CK14" s="974"/>
      <c r="CL14" s="984"/>
      <c r="CM14" s="973"/>
      <c r="CN14" s="974"/>
      <c r="CO14" s="974"/>
      <c r="CP14" s="974"/>
      <c r="CQ14" s="984"/>
      <c r="CR14" s="973"/>
      <c r="CS14" s="974"/>
      <c r="CT14" s="974"/>
      <c r="CU14" s="974"/>
      <c r="CV14" s="984"/>
      <c r="CW14" s="973"/>
      <c r="CX14" s="974"/>
      <c r="CY14" s="974"/>
      <c r="CZ14" s="974"/>
      <c r="DA14" s="984"/>
      <c r="DB14" s="973"/>
      <c r="DC14" s="974"/>
      <c r="DD14" s="974"/>
      <c r="DE14" s="974"/>
      <c r="DF14" s="984"/>
      <c r="DG14" s="973"/>
      <c r="DH14" s="974"/>
      <c r="DI14" s="974"/>
      <c r="DJ14" s="974"/>
      <c r="DK14" s="984"/>
      <c r="DL14" s="973"/>
      <c r="DM14" s="974"/>
      <c r="DN14" s="974"/>
      <c r="DO14" s="974"/>
      <c r="DP14" s="984"/>
      <c r="DQ14" s="973"/>
      <c r="DR14" s="974"/>
      <c r="DS14" s="974"/>
      <c r="DT14" s="974"/>
      <c r="DU14" s="984"/>
      <c r="DV14" s="966"/>
      <c r="DW14" s="967"/>
      <c r="DX14" s="967"/>
      <c r="DY14" s="967"/>
      <c r="DZ14" s="985"/>
      <c r="EA14" s="82"/>
    </row>
    <row r="15" spans="1:131" s="54" customFormat="1" ht="26.25" customHeight="1" x14ac:dyDescent="0.2">
      <c r="A15" s="60">
        <v>9</v>
      </c>
      <c r="B15" s="966"/>
      <c r="C15" s="967"/>
      <c r="D15" s="967"/>
      <c r="E15" s="967"/>
      <c r="F15" s="967"/>
      <c r="G15" s="967"/>
      <c r="H15" s="967"/>
      <c r="I15" s="967"/>
      <c r="J15" s="967"/>
      <c r="K15" s="967"/>
      <c r="L15" s="967"/>
      <c r="M15" s="967"/>
      <c r="N15" s="967"/>
      <c r="O15" s="967"/>
      <c r="P15" s="968"/>
      <c r="Q15" s="969"/>
      <c r="R15" s="970"/>
      <c r="S15" s="970"/>
      <c r="T15" s="970"/>
      <c r="U15" s="970"/>
      <c r="V15" s="970"/>
      <c r="W15" s="970"/>
      <c r="X15" s="970"/>
      <c r="Y15" s="970"/>
      <c r="Z15" s="970"/>
      <c r="AA15" s="970"/>
      <c r="AB15" s="970"/>
      <c r="AC15" s="970"/>
      <c r="AD15" s="970"/>
      <c r="AE15" s="976"/>
      <c r="AF15" s="996"/>
      <c r="AG15" s="974"/>
      <c r="AH15" s="974"/>
      <c r="AI15" s="974"/>
      <c r="AJ15" s="997"/>
      <c r="AK15" s="975"/>
      <c r="AL15" s="970"/>
      <c r="AM15" s="970"/>
      <c r="AN15" s="970"/>
      <c r="AO15" s="970"/>
      <c r="AP15" s="970"/>
      <c r="AQ15" s="970"/>
      <c r="AR15" s="970"/>
      <c r="AS15" s="970"/>
      <c r="AT15" s="970"/>
      <c r="AU15" s="971"/>
      <c r="AV15" s="971"/>
      <c r="AW15" s="971"/>
      <c r="AX15" s="971"/>
      <c r="AY15" s="972"/>
      <c r="AZ15" s="64"/>
      <c r="BA15" s="64"/>
      <c r="BB15" s="64"/>
      <c r="BC15" s="64"/>
      <c r="BD15" s="64"/>
      <c r="BE15" s="82"/>
      <c r="BF15" s="82"/>
      <c r="BG15" s="82"/>
      <c r="BH15" s="82"/>
      <c r="BI15" s="82"/>
      <c r="BJ15" s="82"/>
      <c r="BK15" s="82"/>
      <c r="BL15" s="82"/>
      <c r="BM15" s="82"/>
      <c r="BN15" s="82"/>
      <c r="BO15" s="82"/>
      <c r="BP15" s="82"/>
      <c r="BQ15" s="60">
        <v>9</v>
      </c>
      <c r="BR15" s="88"/>
      <c r="BS15" s="966"/>
      <c r="BT15" s="967"/>
      <c r="BU15" s="967"/>
      <c r="BV15" s="967"/>
      <c r="BW15" s="967"/>
      <c r="BX15" s="967"/>
      <c r="BY15" s="967"/>
      <c r="BZ15" s="967"/>
      <c r="CA15" s="967"/>
      <c r="CB15" s="967"/>
      <c r="CC15" s="967"/>
      <c r="CD15" s="967"/>
      <c r="CE15" s="967"/>
      <c r="CF15" s="967"/>
      <c r="CG15" s="968"/>
      <c r="CH15" s="973"/>
      <c r="CI15" s="974"/>
      <c r="CJ15" s="974"/>
      <c r="CK15" s="974"/>
      <c r="CL15" s="984"/>
      <c r="CM15" s="973"/>
      <c r="CN15" s="974"/>
      <c r="CO15" s="974"/>
      <c r="CP15" s="974"/>
      <c r="CQ15" s="984"/>
      <c r="CR15" s="973"/>
      <c r="CS15" s="974"/>
      <c r="CT15" s="974"/>
      <c r="CU15" s="974"/>
      <c r="CV15" s="984"/>
      <c r="CW15" s="973"/>
      <c r="CX15" s="974"/>
      <c r="CY15" s="974"/>
      <c r="CZ15" s="974"/>
      <c r="DA15" s="984"/>
      <c r="DB15" s="973"/>
      <c r="DC15" s="974"/>
      <c r="DD15" s="974"/>
      <c r="DE15" s="974"/>
      <c r="DF15" s="984"/>
      <c r="DG15" s="973"/>
      <c r="DH15" s="974"/>
      <c r="DI15" s="974"/>
      <c r="DJ15" s="974"/>
      <c r="DK15" s="984"/>
      <c r="DL15" s="973"/>
      <c r="DM15" s="974"/>
      <c r="DN15" s="974"/>
      <c r="DO15" s="974"/>
      <c r="DP15" s="984"/>
      <c r="DQ15" s="973"/>
      <c r="DR15" s="974"/>
      <c r="DS15" s="974"/>
      <c r="DT15" s="974"/>
      <c r="DU15" s="984"/>
      <c r="DV15" s="966"/>
      <c r="DW15" s="967"/>
      <c r="DX15" s="967"/>
      <c r="DY15" s="967"/>
      <c r="DZ15" s="985"/>
      <c r="EA15" s="82"/>
    </row>
    <row r="16" spans="1:131" s="54" customFormat="1" ht="26.25" customHeight="1" x14ac:dyDescent="0.2">
      <c r="A16" s="60">
        <v>10</v>
      </c>
      <c r="B16" s="966"/>
      <c r="C16" s="967"/>
      <c r="D16" s="967"/>
      <c r="E16" s="967"/>
      <c r="F16" s="967"/>
      <c r="G16" s="967"/>
      <c r="H16" s="967"/>
      <c r="I16" s="967"/>
      <c r="J16" s="967"/>
      <c r="K16" s="967"/>
      <c r="L16" s="967"/>
      <c r="M16" s="967"/>
      <c r="N16" s="967"/>
      <c r="O16" s="967"/>
      <c r="P16" s="968"/>
      <c r="Q16" s="969"/>
      <c r="R16" s="970"/>
      <c r="S16" s="970"/>
      <c r="T16" s="970"/>
      <c r="U16" s="970"/>
      <c r="V16" s="970"/>
      <c r="W16" s="970"/>
      <c r="X16" s="970"/>
      <c r="Y16" s="970"/>
      <c r="Z16" s="970"/>
      <c r="AA16" s="970"/>
      <c r="AB16" s="970"/>
      <c r="AC16" s="970"/>
      <c r="AD16" s="970"/>
      <c r="AE16" s="976"/>
      <c r="AF16" s="996"/>
      <c r="AG16" s="974"/>
      <c r="AH16" s="974"/>
      <c r="AI16" s="974"/>
      <c r="AJ16" s="997"/>
      <c r="AK16" s="975"/>
      <c r="AL16" s="970"/>
      <c r="AM16" s="970"/>
      <c r="AN16" s="970"/>
      <c r="AO16" s="970"/>
      <c r="AP16" s="970"/>
      <c r="AQ16" s="970"/>
      <c r="AR16" s="970"/>
      <c r="AS16" s="970"/>
      <c r="AT16" s="970"/>
      <c r="AU16" s="971"/>
      <c r="AV16" s="971"/>
      <c r="AW16" s="971"/>
      <c r="AX16" s="971"/>
      <c r="AY16" s="972"/>
      <c r="AZ16" s="64"/>
      <c r="BA16" s="64"/>
      <c r="BB16" s="64"/>
      <c r="BC16" s="64"/>
      <c r="BD16" s="64"/>
      <c r="BE16" s="82"/>
      <c r="BF16" s="82"/>
      <c r="BG16" s="82"/>
      <c r="BH16" s="82"/>
      <c r="BI16" s="82"/>
      <c r="BJ16" s="82"/>
      <c r="BK16" s="82"/>
      <c r="BL16" s="82"/>
      <c r="BM16" s="82"/>
      <c r="BN16" s="82"/>
      <c r="BO16" s="82"/>
      <c r="BP16" s="82"/>
      <c r="BQ16" s="60">
        <v>10</v>
      </c>
      <c r="BR16" s="88"/>
      <c r="BS16" s="966"/>
      <c r="BT16" s="967"/>
      <c r="BU16" s="967"/>
      <c r="BV16" s="967"/>
      <c r="BW16" s="967"/>
      <c r="BX16" s="967"/>
      <c r="BY16" s="967"/>
      <c r="BZ16" s="967"/>
      <c r="CA16" s="967"/>
      <c r="CB16" s="967"/>
      <c r="CC16" s="967"/>
      <c r="CD16" s="967"/>
      <c r="CE16" s="967"/>
      <c r="CF16" s="967"/>
      <c r="CG16" s="968"/>
      <c r="CH16" s="973"/>
      <c r="CI16" s="974"/>
      <c r="CJ16" s="974"/>
      <c r="CK16" s="974"/>
      <c r="CL16" s="984"/>
      <c r="CM16" s="973"/>
      <c r="CN16" s="974"/>
      <c r="CO16" s="974"/>
      <c r="CP16" s="974"/>
      <c r="CQ16" s="984"/>
      <c r="CR16" s="973"/>
      <c r="CS16" s="974"/>
      <c r="CT16" s="974"/>
      <c r="CU16" s="974"/>
      <c r="CV16" s="984"/>
      <c r="CW16" s="973"/>
      <c r="CX16" s="974"/>
      <c r="CY16" s="974"/>
      <c r="CZ16" s="974"/>
      <c r="DA16" s="984"/>
      <c r="DB16" s="973"/>
      <c r="DC16" s="974"/>
      <c r="DD16" s="974"/>
      <c r="DE16" s="974"/>
      <c r="DF16" s="984"/>
      <c r="DG16" s="973"/>
      <c r="DH16" s="974"/>
      <c r="DI16" s="974"/>
      <c r="DJ16" s="974"/>
      <c r="DK16" s="984"/>
      <c r="DL16" s="973"/>
      <c r="DM16" s="974"/>
      <c r="DN16" s="974"/>
      <c r="DO16" s="974"/>
      <c r="DP16" s="984"/>
      <c r="DQ16" s="973"/>
      <c r="DR16" s="974"/>
      <c r="DS16" s="974"/>
      <c r="DT16" s="974"/>
      <c r="DU16" s="984"/>
      <c r="DV16" s="966"/>
      <c r="DW16" s="967"/>
      <c r="DX16" s="967"/>
      <c r="DY16" s="967"/>
      <c r="DZ16" s="985"/>
      <c r="EA16" s="82"/>
    </row>
    <row r="17" spans="1:131" s="54" customFormat="1" ht="26.25" customHeight="1" x14ac:dyDescent="0.2">
      <c r="A17" s="60">
        <v>11</v>
      </c>
      <c r="B17" s="966"/>
      <c r="C17" s="967"/>
      <c r="D17" s="967"/>
      <c r="E17" s="967"/>
      <c r="F17" s="967"/>
      <c r="G17" s="967"/>
      <c r="H17" s="967"/>
      <c r="I17" s="967"/>
      <c r="J17" s="967"/>
      <c r="K17" s="967"/>
      <c r="L17" s="967"/>
      <c r="M17" s="967"/>
      <c r="N17" s="967"/>
      <c r="O17" s="967"/>
      <c r="P17" s="968"/>
      <c r="Q17" s="969"/>
      <c r="R17" s="970"/>
      <c r="S17" s="970"/>
      <c r="T17" s="970"/>
      <c r="U17" s="970"/>
      <c r="V17" s="970"/>
      <c r="W17" s="970"/>
      <c r="X17" s="970"/>
      <c r="Y17" s="970"/>
      <c r="Z17" s="970"/>
      <c r="AA17" s="970"/>
      <c r="AB17" s="970"/>
      <c r="AC17" s="970"/>
      <c r="AD17" s="970"/>
      <c r="AE17" s="976"/>
      <c r="AF17" s="996"/>
      <c r="AG17" s="974"/>
      <c r="AH17" s="974"/>
      <c r="AI17" s="974"/>
      <c r="AJ17" s="997"/>
      <c r="AK17" s="975"/>
      <c r="AL17" s="970"/>
      <c r="AM17" s="970"/>
      <c r="AN17" s="970"/>
      <c r="AO17" s="970"/>
      <c r="AP17" s="970"/>
      <c r="AQ17" s="970"/>
      <c r="AR17" s="970"/>
      <c r="AS17" s="970"/>
      <c r="AT17" s="970"/>
      <c r="AU17" s="971"/>
      <c r="AV17" s="971"/>
      <c r="AW17" s="971"/>
      <c r="AX17" s="971"/>
      <c r="AY17" s="972"/>
      <c r="AZ17" s="64"/>
      <c r="BA17" s="64"/>
      <c r="BB17" s="64"/>
      <c r="BC17" s="64"/>
      <c r="BD17" s="64"/>
      <c r="BE17" s="82"/>
      <c r="BF17" s="82"/>
      <c r="BG17" s="82"/>
      <c r="BH17" s="82"/>
      <c r="BI17" s="82"/>
      <c r="BJ17" s="82"/>
      <c r="BK17" s="82"/>
      <c r="BL17" s="82"/>
      <c r="BM17" s="82"/>
      <c r="BN17" s="82"/>
      <c r="BO17" s="82"/>
      <c r="BP17" s="82"/>
      <c r="BQ17" s="60">
        <v>11</v>
      </c>
      <c r="BR17" s="88"/>
      <c r="BS17" s="966"/>
      <c r="BT17" s="967"/>
      <c r="BU17" s="967"/>
      <c r="BV17" s="967"/>
      <c r="BW17" s="967"/>
      <c r="BX17" s="967"/>
      <c r="BY17" s="967"/>
      <c r="BZ17" s="967"/>
      <c r="CA17" s="967"/>
      <c r="CB17" s="967"/>
      <c r="CC17" s="967"/>
      <c r="CD17" s="967"/>
      <c r="CE17" s="967"/>
      <c r="CF17" s="967"/>
      <c r="CG17" s="968"/>
      <c r="CH17" s="973"/>
      <c r="CI17" s="974"/>
      <c r="CJ17" s="974"/>
      <c r="CK17" s="974"/>
      <c r="CL17" s="984"/>
      <c r="CM17" s="973"/>
      <c r="CN17" s="974"/>
      <c r="CO17" s="974"/>
      <c r="CP17" s="974"/>
      <c r="CQ17" s="984"/>
      <c r="CR17" s="973"/>
      <c r="CS17" s="974"/>
      <c r="CT17" s="974"/>
      <c r="CU17" s="974"/>
      <c r="CV17" s="984"/>
      <c r="CW17" s="973"/>
      <c r="CX17" s="974"/>
      <c r="CY17" s="974"/>
      <c r="CZ17" s="974"/>
      <c r="DA17" s="984"/>
      <c r="DB17" s="973"/>
      <c r="DC17" s="974"/>
      <c r="DD17" s="974"/>
      <c r="DE17" s="974"/>
      <c r="DF17" s="984"/>
      <c r="DG17" s="973"/>
      <c r="DH17" s="974"/>
      <c r="DI17" s="974"/>
      <c r="DJ17" s="974"/>
      <c r="DK17" s="984"/>
      <c r="DL17" s="973"/>
      <c r="DM17" s="974"/>
      <c r="DN17" s="974"/>
      <c r="DO17" s="974"/>
      <c r="DP17" s="984"/>
      <c r="DQ17" s="973"/>
      <c r="DR17" s="974"/>
      <c r="DS17" s="974"/>
      <c r="DT17" s="974"/>
      <c r="DU17" s="984"/>
      <c r="DV17" s="966"/>
      <c r="DW17" s="967"/>
      <c r="DX17" s="967"/>
      <c r="DY17" s="967"/>
      <c r="DZ17" s="985"/>
      <c r="EA17" s="82"/>
    </row>
    <row r="18" spans="1:131" s="54" customFormat="1" ht="26.25" customHeight="1" x14ac:dyDescent="0.2">
      <c r="A18" s="60">
        <v>12</v>
      </c>
      <c r="B18" s="966"/>
      <c r="C18" s="967"/>
      <c r="D18" s="967"/>
      <c r="E18" s="967"/>
      <c r="F18" s="967"/>
      <c r="G18" s="967"/>
      <c r="H18" s="967"/>
      <c r="I18" s="967"/>
      <c r="J18" s="967"/>
      <c r="K18" s="967"/>
      <c r="L18" s="967"/>
      <c r="M18" s="967"/>
      <c r="N18" s="967"/>
      <c r="O18" s="967"/>
      <c r="P18" s="968"/>
      <c r="Q18" s="969"/>
      <c r="R18" s="970"/>
      <c r="S18" s="970"/>
      <c r="T18" s="970"/>
      <c r="U18" s="970"/>
      <c r="V18" s="970"/>
      <c r="W18" s="970"/>
      <c r="X18" s="970"/>
      <c r="Y18" s="970"/>
      <c r="Z18" s="970"/>
      <c r="AA18" s="970"/>
      <c r="AB18" s="970"/>
      <c r="AC18" s="970"/>
      <c r="AD18" s="970"/>
      <c r="AE18" s="976"/>
      <c r="AF18" s="996"/>
      <c r="AG18" s="974"/>
      <c r="AH18" s="974"/>
      <c r="AI18" s="974"/>
      <c r="AJ18" s="997"/>
      <c r="AK18" s="975"/>
      <c r="AL18" s="970"/>
      <c r="AM18" s="970"/>
      <c r="AN18" s="970"/>
      <c r="AO18" s="970"/>
      <c r="AP18" s="970"/>
      <c r="AQ18" s="970"/>
      <c r="AR18" s="970"/>
      <c r="AS18" s="970"/>
      <c r="AT18" s="970"/>
      <c r="AU18" s="971"/>
      <c r="AV18" s="971"/>
      <c r="AW18" s="971"/>
      <c r="AX18" s="971"/>
      <c r="AY18" s="972"/>
      <c r="AZ18" s="64"/>
      <c r="BA18" s="64"/>
      <c r="BB18" s="64"/>
      <c r="BC18" s="64"/>
      <c r="BD18" s="64"/>
      <c r="BE18" s="82"/>
      <c r="BF18" s="82"/>
      <c r="BG18" s="82"/>
      <c r="BH18" s="82"/>
      <c r="BI18" s="82"/>
      <c r="BJ18" s="82"/>
      <c r="BK18" s="82"/>
      <c r="BL18" s="82"/>
      <c r="BM18" s="82"/>
      <c r="BN18" s="82"/>
      <c r="BO18" s="82"/>
      <c r="BP18" s="82"/>
      <c r="BQ18" s="60">
        <v>12</v>
      </c>
      <c r="BR18" s="88"/>
      <c r="BS18" s="966"/>
      <c r="BT18" s="967"/>
      <c r="BU18" s="967"/>
      <c r="BV18" s="967"/>
      <c r="BW18" s="967"/>
      <c r="BX18" s="967"/>
      <c r="BY18" s="967"/>
      <c r="BZ18" s="967"/>
      <c r="CA18" s="967"/>
      <c r="CB18" s="967"/>
      <c r="CC18" s="967"/>
      <c r="CD18" s="967"/>
      <c r="CE18" s="967"/>
      <c r="CF18" s="967"/>
      <c r="CG18" s="968"/>
      <c r="CH18" s="973"/>
      <c r="CI18" s="974"/>
      <c r="CJ18" s="974"/>
      <c r="CK18" s="974"/>
      <c r="CL18" s="984"/>
      <c r="CM18" s="973"/>
      <c r="CN18" s="974"/>
      <c r="CO18" s="974"/>
      <c r="CP18" s="974"/>
      <c r="CQ18" s="984"/>
      <c r="CR18" s="973"/>
      <c r="CS18" s="974"/>
      <c r="CT18" s="974"/>
      <c r="CU18" s="974"/>
      <c r="CV18" s="984"/>
      <c r="CW18" s="973"/>
      <c r="CX18" s="974"/>
      <c r="CY18" s="974"/>
      <c r="CZ18" s="974"/>
      <c r="DA18" s="984"/>
      <c r="DB18" s="973"/>
      <c r="DC18" s="974"/>
      <c r="DD18" s="974"/>
      <c r="DE18" s="974"/>
      <c r="DF18" s="984"/>
      <c r="DG18" s="973"/>
      <c r="DH18" s="974"/>
      <c r="DI18" s="974"/>
      <c r="DJ18" s="974"/>
      <c r="DK18" s="984"/>
      <c r="DL18" s="973"/>
      <c r="DM18" s="974"/>
      <c r="DN18" s="974"/>
      <c r="DO18" s="974"/>
      <c r="DP18" s="984"/>
      <c r="DQ18" s="973"/>
      <c r="DR18" s="974"/>
      <c r="DS18" s="974"/>
      <c r="DT18" s="974"/>
      <c r="DU18" s="984"/>
      <c r="DV18" s="966"/>
      <c r="DW18" s="967"/>
      <c r="DX18" s="967"/>
      <c r="DY18" s="967"/>
      <c r="DZ18" s="985"/>
      <c r="EA18" s="82"/>
    </row>
    <row r="19" spans="1:131" s="54" customFormat="1" ht="26.25" customHeight="1" x14ac:dyDescent="0.2">
      <c r="A19" s="60">
        <v>13</v>
      </c>
      <c r="B19" s="966"/>
      <c r="C19" s="967"/>
      <c r="D19" s="967"/>
      <c r="E19" s="967"/>
      <c r="F19" s="967"/>
      <c r="G19" s="967"/>
      <c r="H19" s="967"/>
      <c r="I19" s="967"/>
      <c r="J19" s="967"/>
      <c r="K19" s="967"/>
      <c r="L19" s="967"/>
      <c r="M19" s="967"/>
      <c r="N19" s="967"/>
      <c r="O19" s="967"/>
      <c r="P19" s="968"/>
      <c r="Q19" s="969"/>
      <c r="R19" s="970"/>
      <c r="S19" s="970"/>
      <c r="T19" s="970"/>
      <c r="U19" s="970"/>
      <c r="V19" s="970"/>
      <c r="W19" s="970"/>
      <c r="X19" s="970"/>
      <c r="Y19" s="970"/>
      <c r="Z19" s="970"/>
      <c r="AA19" s="970"/>
      <c r="AB19" s="970"/>
      <c r="AC19" s="970"/>
      <c r="AD19" s="970"/>
      <c r="AE19" s="976"/>
      <c r="AF19" s="996"/>
      <c r="AG19" s="974"/>
      <c r="AH19" s="974"/>
      <c r="AI19" s="974"/>
      <c r="AJ19" s="997"/>
      <c r="AK19" s="975"/>
      <c r="AL19" s="970"/>
      <c r="AM19" s="970"/>
      <c r="AN19" s="970"/>
      <c r="AO19" s="970"/>
      <c r="AP19" s="970"/>
      <c r="AQ19" s="970"/>
      <c r="AR19" s="970"/>
      <c r="AS19" s="970"/>
      <c r="AT19" s="970"/>
      <c r="AU19" s="971"/>
      <c r="AV19" s="971"/>
      <c r="AW19" s="971"/>
      <c r="AX19" s="971"/>
      <c r="AY19" s="972"/>
      <c r="AZ19" s="64"/>
      <c r="BA19" s="64"/>
      <c r="BB19" s="64"/>
      <c r="BC19" s="64"/>
      <c r="BD19" s="64"/>
      <c r="BE19" s="82"/>
      <c r="BF19" s="82"/>
      <c r="BG19" s="82"/>
      <c r="BH19" s="82"/>
      <c r="BI19" s="82"/>
      <c r="BJ19" s="82"/>
      <c r="BK19" s="82"/>
      <c r="BL19" s="82"/>
      <c r="BM19" s="82"/>
      <c r="BN19" s="82"/>
      <c r="BO19" s="82"/>
      <c r="BP19" s="82"/>
      <c r="BQ19" s="60">
        <v>13</v>
      </c>
      <c r="BR19" s="88"/>
      <c r="BS19" s="966"/>
      <c r="BT19" s="967"/>
      <c r="BU19" s="967"/>
      <c r="BV19" s="967"/>
      <c r="BW19" s="967"/>
      <c r="BX19" s="967"/>
      <c r="BY19" s="967"/>
      <c r="BZ19" s="967"/>
      <c r="CA19" s="967"/>
      <c r="CB19" s="967"/>
      <c r="CC19" s="967"/>
      <c r="CD19" s="967"/>
      <c r="CE19" s="967"/>
      <c r="CF19" s="967"/>
      <c r="CG19" s="968"/>
      <c r="CH19" s="973"/>
      <c r="CI19" s="974"/>
      <c r="CJ19" s="974"/>
      <c r="CK19" s="974"/>
      <c r="CL19" s="984"/>
      <c r="CM19" s="973"/>
      <c r="CN19" s="974"/>
      <c r="CO19" s="974"/>
      <c r="CP19" s="974"/>
      <c r="CQ19" s="984"/>
      <c r="CR19" s="973"/>
      <c r="CS19" s="974"/>
      <c r="CT19" s="974"/>
      <c r="CU19" s="974"/>
      <c r="CV19" s="984"/>
      <c r="CW19" s="973"/>
      <c r="CX19" s="974"/>
      <c r="CY19" s="974"/>
      <c r="CZ19" s="974"/>
      <c r="DA19" s="984"/>
      <c r="DB19" s="973"/>
      <c r="DC19" s="974"/>
      <c r="DD19" s="974"/>
      <c r="DE19" s="974"/>
      <c r="DF19" s="984"/>
      <c r="DG19" s="973"/>
      <c r="DH19" s="974"/>
      <c r="DI19" s="974"/>
      <c r="DJ19" s="974"/>
      <c r="DK19" s="984"/>
      <c r="DL19" s="973"/>
      <c r="DM19" s="974"/>
      <c r="DN19" s="974"/>
      <c r="DO19" s="974"/>
      <c r="DP19" s="984"/>
      <c r="DQ19" s="973"/>
      <c r="DR19" s="974"/>
      <c r="DS19" s="974"/>
      <c r="DT19" s="974"/>
      <c r="DU19" s="984"/>
      <c r="DV19" s="966"/>
      <c r="DW19" s="967"/>
      <c r="DX19" s="967"/>
      <c r="DY19" s="967"/>
      <c r="DZ19" s="985"/>
      <c r="EA19" s="82"/>
    </row>
    <row r="20" spans="1:131" s="54" customFormat="1" ht="26.25" customHeight="1" x14ac:dyDescent="0.2">
      <c r="A20" s="60">
        <v>14</v>
      </c>
      <c r="B20" s="966"/>
      <c r="C20" s="967"/>
      <c r="D20" s="967"/>
      <c r="E20" s="967"/>
      <c r="F20" s="967"/>
      <c r="G20" s="967"/>
      <c r="H20" s="967"/>
      <c r="I20" s="967"/>
      <c r="J20" s="967"/>
      <c r="K20" s="967"/>
      <c r="L20" s="967"/>
      <c r="M20" s="967"/>
      <c r="N20" s="967"/>
      <c r="O20" s="967"/>
      <c r="P20" s="968"/>
      <c r="Q20" s="969"/>
      <c r="R20" s="970"/>
      <c r="S20" s="970"/>
      <c r="T20" s="970"/>
      <c r="U20" s="970"/>
      <c r="V20" s="970"/>
      <c r="W20" s="970"/>
      <c r="X20" s="970"/>
      <c r="Y20" s="970"/>
      <c r="Z20" s="970"/>
      <c r="AA20" s="970"/>
      <c r="AB20" s="970"/>
      <c r="AC20" s="970"/>
      <c r="AD20" s="970"/>
      <c r="AE20" s="976"/>
      <c r="AF20" s="996"/>
      <c r="AG20" s="974"/>
      <c r="AH20" s="974"/>
      <c r="AI20" s="974"/>
      <c r="AJ20" s="997"/>
      <c r="AK20" s="975"/>
      <c r="AL20" s="970"/>
      <c r="AM20" s="970"/>
      <c r="AN20" s="970"/>
      <c r="AO20" s="970"/>
      <c r="AP20" s="970"/>
      <c r="AQ20" s="970"/>
      <c r="AR20" s="970"/>
      <c r="AS20" s="970"/>
      <c r="AT20" s="970"/>
      <c r="AU20" s="971"/>
      <c r="AV20" s="971"/>
      <c r="AW20" s="971"/>
      <c r="AX20" s="971"/>
      <c r="AY20" s="972"/>
      <c r="AZ20" s="64"/>
      <c r="BA20" s="64"/>
      <c r="BB20" s="64"/>
      <c r="BC20" s="64"/>
      <c r="BD20" s="64"/>
      <c r="BE20" s="82"/>
      <c r="BF20" s="82"/>
      <c r="BG20" s="82"/>
      <c r="BH20" s="82"/>
      <c r="BI20" s="82"/>
      <c r="BJ20" s="82"/>
      <c r="BK20" s="82"/>
      <c r="BL20" s="82"/>
      <c r="BM20" s="82"/>
      <c r="BN20" s="82"/>
      <c r="BO20" s="82"/>
      <c r="BP20" s="82"/>
      <c r="BQ20" s="60">
        <v>14</v>
      </c>
      <c r="BR20" s="88"/>
      <c r="BS20" s="966"/>
      <c r="BT20" s="967"/>
      <c r="BU20" s="967"/>
      <c r="BV20" s="967"/>
      <c r="BW20" s="967"/>
      <c r="BX20" s="967"/>
      <c r="BY20" s="967"/>
      <c r="BZ20" s="967"/>
      <c r="CA20" s="967"/>
      <c r="CB20" s="967"/>
      <c r="CC20" s="967"/>
      <c r="CD20" s="967"/>
      <c r="CE20" s="967"/>
      <c r="CF20" s="967"/>
      <c r="CG20" s="968"/>
      <c r="CH20" s="973"/>
      <c r="CI20" s="974"/>
      <c r="CJ20" s="974"/>
      <c r="CK20" s="974"/>
      <c r="CL20" s="984"/>
      <c r="CM20" s="973"/>
      <c r="CN20" s="974"/>
      <c r="CO20" s="974"/>
      <c r="CP20" s="974"/>
      <c r="CQ20" s="984"/>
      <c r="CR20" s="973"/>
      <c r="CS20" s="974"/>
      <c r="CT20" s="974"/>
      <c r="CU20" s="974"/>
      <c r="CV20" s="984"/>
      <c r="CW20" s="973"/>
      <c r="CX20" s="974"/>
      <c r="CY20" s="974"/>
      <c r="CZ20" s="974"/>
      <c r="DA20" s="984"/>
      <c r="DB20" s="973"/>
      <c r="DC20" s="974"/>
      <c r="DD20" s="974"/>
      <c r="DE20" s="974"/>
      <c r="DF20" s="984"/>
      <c r="DG20" s="973"/>
      <c r="DH20" s="974"/>
      <c r="DI20" s="974"/>
      <c r="DJ20" s="974"/>
      <c r="DK20" s="984"/>
      <c r="DL20" s="973"/>
      <c r="DM20" s="974"/>
      <c r="DN20" s="974"/>
      <c r="DO20" s="974"/>
      <c r="DP20" s="984"/>
      <c r="DQ20" s="973"/>
      <c r="DR20" s="974"/>
      <c r="DS20" s="974"/>
      <c r="DT20" s="974"/>
      <c r="DU20" s="984"/>
      <c r="DV20" s="966"/>
      <c r="DW20" s="967"/>
      <c r="DX20" s="967"/>
      <c r="DY20" s="967"/>
      <c r="DZ20" s="985"/>
      <c r="EA20" s="82"/>
    </row>
    <row r="21" spans="1:131" s="54" customFormat="1" ht="26.25" customHeight="1" x14ac:dyDescent="0.2">
      <c r="A21" s="60">
        <v>15</v>
      </c>
      <c r="B21" s="966"/>
      <c r="C21" s="967"/>
      <c r="D21" s="967"/>
      <c r="E21" s="967"/>
      <c r="F21" s="967"/>
      <c r="G21" s="967"/>
      <c r="H21" s="967"/>
      <c r="I21" s="967"/>
      <c r="J21" s="967"/>
      <c r="K21" s="967"/>
      <c r="L21" s="967"/>
      <c r="M21" s="967"/>
      <c r="N21" s="967"/>
      <c r="O21" s="967"/>
      <c r="P21" s="968"/>
      <c r="Q21" s="969"/>
      <c r="R21" s="970"/>
      <c r="S21" s="970"/>
      <c r="T21" s="970"/>
      <c r="U21" s="970"/>
      <c r="V21" s="970"/>
      <c r="W21" s="970"/>
      <c r="X21" s="970"/>
      <c r="Y21" s="970"/>
      <c r="Z21" s="970"/>
      <c r="AA21" s="970"/>
      <c r="AB21" s="970"/>
      <c r="AC21" s="970"/>
      <c r="AD21" s="970"/>
      <c r="AE21" s="976"/>
      <c r="AF21" s="996"/>
      <c r="AG21" s="974"/>
      <c r="AH21" s="974"/>
      <c r="AI21" s="974"/>
      <c r="AJ21" s="997"/>
      <c r="AK21" s="975"/>
      <c r="AL21" s="970"/>
      <c r="AM21" s="970"/>
      <c r="AN21" s="970"/>
      <c r="AO21" s="970"/>
      <c r="AP21" s="970"/>
      <c r="AQ21" s="970"/>
      <c r="AR21" s="970"/>
      <c r="AS21" s="970"/>
      <c r="AT21" s="970"/>
      <c r="AU21" s="971"/>
      <c r="AV21" s="971"/>
      <c r="AW21" s="971"/>
      <c r="AX21" s="971"/>
      <c r="AY21" s="972"/>
      <c r="AZ21" s="64"/>
      <c r="BA21" s="64"/>
      <c r="BB21" s="64"/>
      <c r="BC21" s="64"/>
      <c r="BD21" s="64"/>
      <c r="BE21" s="82"/>
      <c r="BF21" s="82"/>
      <c r="BG21" s="82"/>
      <c r="BH21" s="82"/>
      <c r="BI21" s="82"/>
      <c r="BJ21" s="82"/>
      <c r="BK21" s="82"/>
      <c r="BL21" s="82"/>
      <c r="BM21" s="82"/>
      <c r="BN21" s="82"/>
      <c r="BO21" s="82"/>
      <c r="BP21" s="82"/>
      <c r="BQ21" s="60">
        <v>15</v>
      </c>
      <c r="BR21" s="88"/>
      <c r="BS21" s="966"/>
      <c r="BT21" s="967"/>
      <c r="BU21" s="967"/>
      <c r="BV21" s="967"/>
      <c r="BW21" s="967"/>
      <c r="BX21" s="967"/>
      <c r="BY21" s="967"/>
      <c r="BZ21" s="967"/>
      <c r="CA21" s="967"/>
      <c r="CB21" s="967"/>
      <c r="CC21" s="967"/>
      <c r="CD21" s="967"/>
      <c r="CE21" s="967"/>
      <c r="CF21" s="967"/>
      <c r="CG21" s="968"/>
      <c r="CH21" s="973"/>
      <c r="CI21" s="974"/>
      <c r="CJ21" s="974"/>
      <c r="CK21" s="974"/>
      <c r="CL21" s="984"/>
      <c r="CM21" s="973"/>
      <c r="CN21" s="974"/>
      <c r="CO21" s="974"/>
      <c r="CP21" s="974"/>
      <c r="CQ21" s="984"/>
      <c r="CR21" s="973"/>
      <c r="CS21" s="974"/>
      <c r="CT21" s="974"/>
      <c r="CU21" s="974"/>
      <c r="CV21" s="984"/>
      <c r="CW21" s="973"/>
      <c r="CX21" s="974"/>
      <c r="CY21" s="974"/>
      <c r="CZ21" s="974"/>
      <c r="DA21" s="984"/>
      <c r="DB21" s="973"/>
      <c r="DC21" s="974"/>
      <c r="DD21" s="974"/>
      <c r="DE21" s="974"/>
      <c r="DF21" s="984"/>
      <c r="DG21" s="973"/>
      <c r="DH21" s="974"/>
      <c r="DI21" s="974"/>
      <c r="DJ21" s="974"/>
      <c r="DK21" s="984"/>
      <c r="DL21" s="973"/>
      <c r="DM21" s="974"/>
      <c r="DN21" s="974"/>
      <c r="DO21" s="974"/>
      <c r="DP21" s="984"/>
      <c r="DQ21" s="973"/>
      <c r="DR21" s="974"/>
      <c r="DS21" s="974"/>
      <c r="DT21" s="974"/>
      <c r="DU21" s="984"/>
      <c r="DV21" s="966"/>
      <c r="DW21" s="967"/>
      <c r="DX21" s="967"/>
      <c r="DY21" s="967"/>
      <c r="DZ21" s="985"/>
      <c r="EA21" s="82"/>
    </row>
    <row r="22" spans="1:131" s="54" customFormat="1" ht="26.25" customHeight="1" x14ac:dyDescent="0.2">
      <c r="A22" s="60">
        <v>16</v>
      </c>
      <c r="B22" s="966"/>
      <c r="C22" s="967"/>
      <c r="D22" s="967"/>
      <c r="E22" s="967"/>
      <c r="F22" s="967"/>
      <c r="G22" s="967"/>
      <c r="H22" s="967"/>
      <c r="I22" s="967"/>
      <c r="J22" s="967"/>
      <c r="K22" s="967"/>
      <c r="L22" s="967"/>
      <c r="M22" s="967"/>
      <c r="N22" s="967"/>
      <c r="O22" s="967"/>
      <c r="P22" s="968"/>
      <c r="Q22" s="1017"/>
      <c r="R22" s="1018"/>
      <c r="S22" s="1018"/>
      <c r="T22" s="1018"/>
      <c r="U22" s="1018"/>
      <c r="V22" s="1018"/>
      <c r="W22" s="1018"/>
      <c r="X22" s="1018"/>
      <c r="Y22" s="1018"/>
      <c r="Z22" s="1018"/>
      <c r="AA22" s="1018"/>
      <c r="AB22" s="1018"/>
      <c r="AC22" s="1018"/>
      <c r="AD22" s="1018"/>
      <c r="AE22" s="1019"/>
      <c r="AF22" s="996"/>
      <c r="AG22" s="974"/>
      <c r="AH22" s="974"/>
      <c r="AI22" s="974"/>
      <c r="AJ22" s="997"/>
      <c r="AK22" s="1020"/>
      <c r="AL22" s="1018"/>
      <c r="AM22" s="1018"/>
      <c r="AN22" s="1018"/>
      <c r="AO22" s="1018"/>
      <c r="AP22" s="1018"/>
      <c r="AQ22" s="1018"/>
      <c r="AR22" s="1018"/>
      <c r="AS22" s="1018"/>
      <c r="AT22" s="1018"/>
      <c r="AU22" s="1021"/>
      <c r="AV22" s="1021"/>
      <c r="AW22" s="1021"/>
      <c r="AX22" s="1021"/>
      <c r="AY22" s="1022"/>
      <c r="AZ22" s="1001" t="s">
        <v>454</v>
      </c>
      <c r="BA22" s="1001"/>
      <c r="BB22" s="1001"/>
      <c r="BC22" s="1001"/>
      <c r="BD22" s="1002"/>
      <c r="BE22" s="82"/>
      <c r="BF22" s="82"/>
      <c r="BG22" s="82"/>
      <c r="BH22" s="82"/>
      <c r="BI22" s="82"/>
      <c r="BJ22" s="82"/>
      <c r="BK22" s="82"/>
      <c r="BL22" s="82"/>
      <c r="BM22" s="82"/>
      <c r="BN22" s="82"/>
      <c r="BO22" s="82"/>
      <c r="BP22" s="82"/>
      <c r="BQ22" s="60">
        <v>16</v>
      </c>
      <c r="BR22" s="88"/>
      <c r="BS22" s="966"/>
      <c r="BT22" s="967"/>
      <c r="BU22" s="967"/>
      <c r="BV22" s="967"/>
      <c r="BW22" s="967"/>
      <c r="BX22" s="967"/>
      <c r="BY22" s="967"/>
      <c r="BZ22" s="967"/>
      <c r="CA22" s="967"/>
      <c r="CB22" s="967"/>
      <c r="CC22" s="967"/>
      <c r="CD22" s="967"/>
      <c r="CE22" s="967"/>
      <c r="CF22" s="967"/>
      <c r="CG22" s="968"/>
      <c r="CH22" s="973"/>
      <c r="CI22" s="974"/>
      <c r="CJ22" s="974"/>
      <c r="CK22" s="974"/>
      <c r="CL22" s="984"/>
      <c r="CM22" s="973"/>
      <c r="CN22" s="974"/>
      <c r="CO22" s="974"/>
      <c r="CP22" s="974"/>
      <c r="CQ22" s="984"/>
      <c r="CR22" s="973"/>
      <c r="CS22" s="974"/>
      <c r="CT22" s="974"/>
      <c r="CU22" s="974"/>
      <c r="CV22" s="984"/>
      <c r="CW22" s="973"/>
      <c r="CX22" s="974"/>
      <c r="CY22" s="974"/>
      <c r="CZ22" s="974"/>
      <c r="DA22" s="984"/>
      <c r="DB22" s="973"/>
      <c r="DC22" s="974"/>
      <c r="DD22" s="974"/>
      <c r="DE22" s="974"/>
      <c r="DF22" s="984"/>
      <c r="DG22" s="973"/>
      <c r="DH22" s="974"/>
      <c r="DI22" s="974"/>
      <c r="DJ22" s="974"/>
      <c r="DK22" s="984"/>
      <c r="DL22" s="973"/>
      <c r="DM22" s="974"/>
      <c r="DN22" s="974"/>
      <c r="DO22" s="974"/>
      <c r="DP22" s="984"/>
      <c r="DQ22" s="973"/>
      <c r="DR22" s="974"/>
      <c r="DS22" s="974"/>
      <c r="DT22" s="974"/>
      <c r="DU22" s="984"/>
      <c r="DV22" s="966"/>
      <c r="DW22" s="967"/>
      <c r="DX22" s="967"/>
      <c r="DY22" s="967"/>
      <c r="DZ22" s="985"/>
      <c r="EA22" s="82"/>
    </row>
    <row r="23" spans="1:131" s="54" customFormat="1" ht="26.25" customHeight="1" x14ac:dyDescent="0.2">
      <c r="A23" s="61" t="s">
        <v>252</v>
      </c>
      <c r="B23" s="944" t="s">
        <v>301</v>
      </c>
      <c r="C23" s="945"/>
      <c r="D23" s="945"/>
      <c r="E23" s="945"/>
      <c r="F23" s="945"/>
      <c r="G23" s="945"/>
      <c r="H23" s="945"/>
      <c r="I23" s="945"/>
      <c r="J23" s="945"/>
      <c r="K23" s="945"/>
      <c r="L23" s="945"/>
      <c r="M23" s="945"/>
      <c r="N23" s="945"/>
      <c r="O23" s="945"/>
      <c r="P23" s="946"/>
      <c r="Q23" s="1015">
        <v>19700</v>
      </c>
      <c r="R23" s="956"/>
      <c r="S23" s="956"/>
      <c r="T23" s="956"/>
      <c r="U23" s="956"/>
      <c r="V23" s="956">
        <v>18566</v>
      </c>
      <c r="W23" s="956"/>
      <c r="X23" s="956"/>
      <c r="Y23" s="956"/>
      <c r="Z23" s="956"/>
      <c r="AA23" s="956">
        <v>1134</v>
      </c>
      <c r="AB23" s="956"/>
      <c r="AC23" s="956"/>
      <c r="AD23" s="956"/>
      <c r="AE23" s="1016"/>
      <c r="AF23" s="987">
        <v>1098</v>
      </c>
      <c r="AG23" s="956"/>
      <c r="AH23" s="956"/>
      <c r="AI23" s="956"/>
      <c r="AJ23" s="988"/>
      <c r="AK23" s="989"/>
      <c r="AL23" s="955"/>
      <c r="AM23" s="955"/>
      <c r="AN23" s="955"/>
      <c r="AO23" s="955"/>
      <c r="AP23" s="956">
        <v>12927</v>
      </c>
      <c r="AQ23" s="956"/>
      <c r="AR23" s="956"/>
      <c r="AS23" s="956"/>
      <c r="AT23" s="956"/>
      <c r="AU23" s="957"/>
      <c r="AV23" s="957"/>
      <c r="AW23" s="957"/>
      <c r="AX23" s="957"/>
      <c r="AY23" s="958"/>
      <c r="AZ23" s="991" t="s">
        <v>202</v>
      </c>
      <c r="BA23" s="951"/>
      <c r="BB23" s="951"/>
      <c r="BC23" s="951"/>
      <c r="BD23" s="992"/>
      <c r="BE23" s="82"/>
      <c r="BF23" s="82"/>
      <c r="BG23" s="82"/>
      <c r="BH23" s="82"/>
      <c r="BI23" s="82"/>
      <c r="BJ23" s="82"/>
      <c r="BK23" s="82"/>
      <c r="BL23" s="82"/>
      <c r="BM23" s="82"/>
      <c r="BN23" s="82"/>
      <c r="BO23" s="82"/>
      <c r="BP23" s="82"/>
      <c r="BQ23" s="60">
        <v>17</v>
      </c>
      <c r="BR23" s="88"/>
      <c r="BS23" s="966"/>
      <c r="BT23" s="967"/>
      <c r="BU23" s="967"/>
      <c r="BV23" s="967"/>
      <c r="BW23" s="967"/>
      <c r="BX23" s="967"/>
      <c r="BY23" s="967"/>
      <c r="BZ23" s="967"/>
      <c r="CA23" s="967"/>
      <c r="CB23" s="967"/>
      <c r="CC23" s="967"/>
      <c r="CD23" s="967"/>
      <c r="CE23" s="967"/>
      <c r="CF23" s="967"/>
      <c r="CG23" s="968"/>
      <c r="CH23" s="973"/>
      <c r="CI23" s="974"/>
      <c r="CJ23" s="974"/>
      <c r="CK23" s="974"/>
      <c r="CL23" s="984"/>
      <c r="CM23" s="973"/>
      <c r="CN23" s="974"/>
      <c r="CO23" s="974"/>
      <c r="CP23" s="974"/>
      <c r="CQ23" s="984"/>
      <c r="CR23" s="973"/>
      <c r="CS23" s="974"/>
      <c r="CT23" s="974"/>
      <c r="CU23" s="974"/>
      <c r="CV23" s="984"/>
      <c r="CW23" s="973"/>
      <c r="CX23" s="974"/>
      <c r="CY23" s="974"/>
      <c r="CZ23" s="974"/>
      <c r="DA23" s="984"/>
      <c r="DB23" s="973"/>
      <c r="DC23" s="974"/>
      <c r="DD23" s="974"/>
      <c r="DE23" s="974"/>
      <c r="DF23" s="984"/>
      <c r="DG23" s="973"/>
      <c r="DH23" s="974"/>
      <c r="DI23" s="974"/>
      <c r="DJ23" s="974"/>
      <c r="DK23" s="984"/>
      <c r="DL23" s="973"/>
      <c r="DM23" s="974"/>
      <c r="DN23" s="974"/>
      <c r="DO23" s="974"/>
      <c r="DP23" s="984"/>
      <c r="DQ23" s="973"/>
      <c r="DR23" s="974"/>
      <c r="DS23" s="974"/>
      <c r="DT23" s="974"/>
      <c r="DU23" s="984"/>
      <c r="DV23" s="966"/>
      <c r="DW23" s="967"/>
      <c r="DX23" s="967"/>
      <c r="DY23" s="967"/>
      <c r="DZ23" s="985"/>
      <c r="EA23" s="82"/>
    </row>
    <row r="24" spans="1:131" s="54" customFormat="1" ht="26.25" customHeight="1" x14ac:dyDescent="0.2">
      <c r="A24" s="1013" t="s">
        <v>387</v>
      </c>
      <c r="B24" s="1013"/>
      <c r="C24" s="1013"/>
      <c r="D24" s="1013"/>
      <c r="E24" s="1013"/>
      <c r="F24" s="1013"/>
      <c r="G24" s="1013"/>
      <c r="H24" s="1013"/>
      <c r="I24" s="1013"/>
      <c r="J24" s="1013"/>
      <c r="K24" s="1013"/>
      <c r="L24" s="1013"/>
      <c r="M24" s="1013"/>
      <c r="N24" s="1013"/>
      <c r="O24" s="1013"/>
      <c r="P24" s="1013"/>
      <c r="Q24" s="1013"/>
      <c r="R24" s="1013"/>
      <c r="S24" s="1013"/>
      <c r="T24" s="1013"/>
      <c r="U24" s="1013"/>
      <c r="V24" s="1013"/>
      <c r="W24" s="1013"/>
      <c r="X24" s="1013"/>
      <c r="Y24" s="1013"/>
      <c r="Z24" s="1013"/>
      <c r="AA24" s="1013"/>
      <c r="AB24" s="1013"/>
      <c r="AC24" s="1013"/>
      <c r="AD24" s="1013"/>
      <c r="AE24" s="1013"/>
      <c r="AF24" s="1013"/>
      <c r="AG24" s="1013"/>
      <c r="AH24" s="1013"/>
      <c r="AI24" s="1013"/>
      <c r="AJ24" s="1013"/>
      <c r="AK24" s="1013"/>
      <c r="AL24" s="1013"/>
      <c r="AM24" s="1013"/>
      <c r="AN24" s="1013"/>
      <c r="AO24" s="1013"/>
      <c r="AP24" s="1013"/>
      <c r="AQ24" s="1013"/>
      <c r="AR24" s="1013"/>
      <c r="AS24" s="1013"/>
      <c r="AT24" s="1013"/>
      <c r="AU24" s="1013"/>
      <c r="AV24" s="1013"/>
      <c r="AW24" s="1013"/>
      <c r="AX24" s="1013"/>
      <c r="AY24" s="1013"/>
      <c r="AZ24" s="64"/>
      <c r="BA24" s="64"/>
      <c r="BB24" s="64"/>
      <c r="BC24" s="64"/>
      <c r="BD24" s="64"/>
      <c r="BE24" s="82"/>
      <c r="BF24" s="82"/>
      <c r="BG24" s="82"/>
      <c r="BH24" s="82"/>
      <c r="BI24" s="82"/>
      <c r="BJ24" s="82"/>
      <c r="BK24" s="82"/>
      <c r="BL24" s="82"/>
      <c r="BM24" s="82"/>
      <c r="BN24" s="82"/>
      <c r="BO24" s="82"/>
      <c r="BP24" s="82"/>
      <c r="BQ24" s="60">
        <v>18</v>
      </c>
      <c r="BR24" s="88"/>
      <c r="BS24" s="966"/>
      <c r="BT24" s="967"/>
      <c r="BU24" s="967"/>
      <c r="BV24" s="967"/>
      <c r="BW24" s="967"/>
      <c r="BX24" s="967"/>
      <c r="BY24" s="967"/>
      <c r="BZ24" s="967"/>
      <c r="CA24" s="967"/>
      <c r="CB24" s="967"/>
      <c r="CC24" s="967"/>
      <c r="CD24" s="967"/>
      <c r="CE24" s="967"/>
      <c r="CF24" s="967"/>
      <c r="CG24" s="968"/>
      <c r="CH24" s="973"/>
      <c r="CI24" s="974"/>
      <c r="CJ24" s="974"/>
      <c r="CK24" s="974"/>
      <c r="CL24" s="984"/>
      <c r="CM24" s="973"/>
      <c r="CN24" s="974"/>
      <c r="CO24" s="974"/>
      <c r="CP24" s="974"/>
      <c r="CQ24" s="984"/>
      <c r="CR24" s="973"/>
      <c r="CS24" s="974"/>
      <c r="CT24" s="974"/>
      <c r="CU24" s="974"/>
      <c r="CV24" s="984"/>
      <c r="CW24" s="973"/>
      <c r="CX24" s="974"/>
      <c r="CY24" s="974"/>
      <c r="CZ24" s="974"/>
      <c r="DA24" s="984"/>
      <c r="DB24" s="973"/>
      <c r="DC24" s="974"/>
      <c r="DD24" s="974"/>
      <c r="DE24" s="974"/>
      <c r="DF24" s="984"/>
      <c r="DG24" s="973"/>
      <c r="DH24" s="974"/>
      <c r="DI24" s="974"/>
      <c r="DJ24" s="974"/>
      <c r="DK24" s="984"/>
      <c r="DL24" s="973"/>
      <c r="DM24" s="974"/>
      <c r="DN24" s="974"/>
      <c r="DO24" s="974"/>
      <c r="DP24" s="984"/>
      <c r="DQ24" s="973"/>
      <c r="DR24" s="974"/>
      <c r="DS24" s="974"/>
      <c r="DT24" s="974"/>
      <c r="DU24" s="984"/>
      <c r="DV24" s="966"/>
      <c r="DW24" s="967"/>
      <c r="DX24" s="967"/>
      <c r="DY24" s="967"/>
      <c r="DZ24" s="985"/>
      <c r="EA24" s="82"/>
    </row>
    <row r="25" spans="1:131" s="52" customFormat="1" ht="26.25" customHeight="1" x14ac:dyDescent="0.2">
      <c r="A25" s="1014" t="s">
        <v>413</v>
      </c>
      <c r="B25" s="1014"/>
      <c r="C25" s="1014"/>
      <c r="D25" s="1014"/>
      <c r="E25" s="1014"/>
      <c r="F25" s="1014"/>
      <c r="G25" s="1014"/>
      <c r="H25" s="1014"/>
      <c r="I25" s="1014"/>
      <c r="J25" s="1014"/>
      <c r="K25" s="1014"/>
      <c r="L25" s="1014"/>
      <c r="M25" s="1014"/>
      <c r="N25" s="1014"/>
      <c r="O25" s="1014"/>
      <c r="P25" s="1014"/>
      <c r="Q25" s="1014"/>
      <c r="R25" s="1014"/>
      <c r="S25" s="1014"/>
      <c r="T25" s="1014"/>
      <c r="U25" s="1014"/>
      <c r="V25" s="1014"/>
      <c r="W25" s="1014"/>
      <c r="X25" s="1014"/>
      <c r="Y25" s="1014"/>
      <c r="Z25" s="1014"/>
      <c r="AA25" s="1014"/>
      <c r="AB25" s="1014"/>
      <c r="AC25" s="1014"/>
      <c r="AD25" s="1014"/>
      <c r="AE25" s="1014"/>
      <c r="AF25" s="1014"/>
      <c r="AG25" s="1014"/>
      <c r="AH25" s="1014"/>
      <c r="AI25" s="1014"/>
      <c r="AJ25" s="1014"/>
      <c r="AK25" s="1014"/>
      <c r="AL25" s="1014"/>
      <c r="AM25" s="1014"/>
      <c r="AN25" s="1014"/>
      <c r="AO25" s="1014"/>
      <c r="AP25" s="1014"/>
      <c r="AQ25" s="1014"/>
      <c r="AR25" s="1014"/>
      <c r="AS25" s="1014"/>
      <c r="AT25" s="1014"/>
      <c r="AU25" s="1014"/>
      <c r="AV25" s="1014"/>
      <c r="AW25" s="1014"/>
      <c r="AX25" s="1014"/>
      <c r="AY25" s="1014"/>
      <c r="AZ25" s="1014"/>
      <c r="BA25" s="1014"/>
      <c r="BB25" s="1014"/>
      <c r="BC25" s="1014"/>
      <c r="BD25" s="1014"/>
      <c r="BE25" s="1014"/>
      <c r="BF25" s="1014"/>
      <c r="BG25" s="1014"/>
      <c r="BH25" s="1014"/>
      <c r="BI25" s="1014"/>
      <c r="BJ25" s="64"/>
      <c r="BK25" s="64"/>
      <c r="BL25" s="64"/>
      <c r="BM25" s="64"/>
      <c r="BN25" s="64"/>
      <c r="BO25" s="63"/>
      <c r="BP25" s="63"/>
      <c r="BQ25" s="60">
        <v>19</v>
      </c>
      <c r="BR25" s="88"/>
      <c r="BS25" s="966"/>
      <c r="BT25" s="967"/>
      <c r="BU25" s="967"/>
      <c r="BV25" s="967"/>
      <c r="BW25" s="967"/>
      <c r="BX25" s="967"/>
      <c r="BY25" s="967"/>
      <c r="BZ25" s="967"/>
      <c r="CA25" s="967"/>
      <c r="CB25" s="967"/>
      <c r="CC25" s="967"/>
      <c r="CD25" s="967"/>
      <c r="CE25" s="967"/>
      <c r="CF25" s="967"/>
      <c r="CG25" s="968"/>
      <c r="CH25" s="973"/>
      <c r="CI25" s="974"/>
      <c r="CJ25" s="974"/>
      <c r="CK25" s="974"/>
      <c r="CL25" s="984"/>
      <c r="CM25" s="973"/>
      <c r="CN25" s="974"/>
      <c r="CO25" s="974"/>
      <c r="CP25" s="974"/>
      <c r="CQ25" s="984"/>
      <c r="CR25" s="973"/>
      <c r="CS25" s="974"/>
      <c r="CT25" s="974"/>
      <c r="CU25" s="974"/>
      <c r="CV25" s="984"/>
      <c r="CW25" s="973"/>
      <c r="CX25" s="974"/>
      <c r="CY25" s="974"/>
      <c r="CZ25" s="974"/>
      <c r="DA25" s="984"/>
      <c r="DB25" s="973"/>
      <c r="DC25" s="974"/>
      <c r="DD25" s="974"/>
      <c r="DE25" s="974"/>
      <c r="DF25" s="984"/>
      <c r="DG25" s="973"/>
      <c r="DH25" s="974"/>
      <c r="DI25" s="974"/>
      <c r="DJ25" s="974"/>
      <c r="DK25" s="984"/>
      <c r="DL25" s="973"/>
      <c r="DM25" s="974"/>
      <c r="DN25" s="974"/>
      <c r="DO25" s="974"/>
      <c r="DP25" s="984"/>
      <c r="DQ25" s="973"/>
      <c r="DR25" s="974"/>
      <c r="DS25" s="974"/>
      <c r="DT25" s="974"/>
      <c r="DU25" s="984"/>
      <c r="DV25" s="966"/>
      <c r="DW25" s="967"/>
      <c r="DX25" s="967"/>
      <c r="DY25" s="967"/>
      <c r="DZ25" s="985"/>
      <c r="EA25" s="55"/>
    </row>
    <row r="26" spans="1:131" s="52" customFormat="1" ht="26.25" customHeight="1" x14ac:dyDescent="0.2">
      <c r="A26" s="702" t="s">
        <v>434</v>
      </c>
      <c r="B26" s="703"/>
      <c r="C26" s="703"/>
      <c r="D26" s="703"/>
      <c r="E26" s="703"/>
      <c r="F26" s="703"/>
      <c r="G26" s="703"/>
      <c r="H26" s="703"/>
      <c r="I26" s="703"/>
      <c r="J26" s="703"/>
      <c r="K26" s="703"/>
      <c r="L26" s="703"/>
      <c r="M26" s="703"/>
      <c r="N26" s="703"/>
      <c r="O26" s="703"/>
      <c r="P26" s="704"/>
      <c r="Q26" s="694" t="s">
        <v>456</v>
      </c>
      <c r="R26" s="695"/>
      <c r="S26" s="695"/>
      <c r="T26" s="695"/>
      <c r="U26" s="696"/>
      <c r="V26" s="694" t="s">
        <v>457</v>
      </c>
      <c r="W26" s="695"/>
      <c r="X26" s="695"/>
      <c r="Y26" s="695"/>
      <c r="Z26" s="696"/>
      <c r="AA26" s="694" t="s">
        <v>459</v>
      </c>
      <c r="AB26" s="695"/>
      <c r="AC26" s="695"/>
      <c r="AD26" s="695"/>
      <c r="AE26" s="695"/>
      <c r="AF26" s="780" t="s">
        <v>249</v>
      </c>
      <c r="AG26" s="709"/>
      <c r="AH26" s="709"/>
      <c r="AI26" s="709"/>
      <c r="AJ26" s="781"/>
      <c r="AK26" s="695" t="s">
        <v>389</v>
      </c>
      <c r="AL26" s="695"/>
      <c r="AM26" s="695"/>
      <c r="AN26" s="695"/>
      <c r="AO26" s="696"/>
      <c r="AP26" s="694" t="s">
        <v>357</v>
      </c>
      <c r="AQ26" s="695"/>
      <c r="AR26" s="695"/>
      <c r="AS26" s="695"/>
      <c r="AT26" s="696"/>
      <c r="AU26" s="694" t="s">
        <v>460</v>
      </c>
      <c r="AV26" s="695"/>
      <c r="AW26" s="695"/>
      <c r="AX26" s="695"/>
      <c r="AY26" s="696"/>
      <c r="AZ26" s="694" t="s">
        <v>461</v>
      </c>
      <c r="BA26" s="695"/>
      <c r="BB26" s="695"/>
      <c r="BC26" s="695"/>
      <c r="BD26" s="696"/>
      <c r="BE26" s="694" t="s">
        <v>441</v>
      </c>
      <c r="BF26" s="695"/>
      <c r="BG26" s="695"/>
      <c r="BH26" s="695"/>
      <c r="BI26" s="700"/>
      <c r="BJ26" s="64"/>
      <c r="BK26" s="64"/>
      <c r="BL26" s="64"/>
      <c r="BM26" s="64"/>
      <c r="BN26" s="64"/>
      <c r="BO26" s="63"/>
      <c r="BP26" s="63"/>
      <c r="BQ26" s="60">
        <v>20</v>
      </c>
      <c r="BR26" s="88"/>
      <c r="BS26" s="966"/>
      <c r="BT26" s="967"/>
      <c r="BU26" s="967"/>
      <c r="BV26" s="967"/>
      <c r="BW26" s="967"/>
      <c r="BX26" s="967"/>
      <c r="BY26" s="967"/>
      <c r="BZ26" s="967"/>
      <c r="CA26" s="967"/>
      <c r="CB26" s="967"/>
      <c r="CC26" s="967"/>
      <c r="CD26" s="967"/>
      <c r="CE26" s="967"/>
      <c r="CF26" s="967"/>
      <c r="CG26" s="968"/>
      <c r="CH26" s="973"/>
      <c r="CI26" s="974"/>
      <c r="CJ26" s="974"/>
      <c r="CK26" s="974"/>
      <c r="CL26" s="984"/>
      <c r="CM26" s="973"/>
      <c r="CN26" s="974"/>
      <c r="CO26" s="974"/>
      <c r="CP26" s="974"/>
      <c r="CQ26" s="984"/>
      <c r="CR26" s="973"/>
      <c r="CS26" s="974"/>
      <c r="CT26" s="974"/>
      <c r="CU26" s="974"/>
      <c r="CV26" s="984"/>
      <c r="CW26" s="973"/>
      <c r="CX26" s="974"/>
      <c r="CY26" s="974"/>
      <c r="CZ26" s="974"/>
      <c r="DA26" s="984"/>
      <c r="DB26" s="973"/>
      <c r="DC26" s="974"/>
      <c r="DD26" s="974"/>
      <c r="DE26" s="974"/>
      <c r="DF26" s="984"/>
      <c r="DG26" s="973"/>
      <c r="DH26" s="974"/>
      <c r="DI26" s="974"/>
      <c r="DJ26" s="974"/>
      <c r="DK26" s="984"/>
      <c r="DL26" s="973"/>
      <c r="DM26" s="974"/>
      <c r="DN26" s="974"/>
      <c r="DO26" s="974"/>
      <c r="DP26" s="984"/>
      <c r="DQ26" s="973"/>
      <c r="DR26" s="974"/>
      <c r="DS26" s="974"/>
      <c r="DT26" s="974"/>
      <c r="DU26" s="984"/>
      <c r="DV26" s="966"/>
      <c r="DW26" s="967"/>
      <c r="DX26" s="967"/>
      <c r="DY26" s="967"/>
      <c r="DZ26" s="985"/>
      <c r="EA26" s="55"/>
    </row>
    <row r="27" spans="1:131" s="52" customFormat="1" ht="26.25" customHeight="1" x14ac:dyDescent="0.2">
      <c r="A27" s="705"/>
      <c r="B27" s="706"/>
      <c r="C27" s="706"/>
      <c r="D27" s="706"/>
      <c r="E27" s="706"/>
      <c r="F27" s="706"/>
      <c r="G27" s="706"/>
      <c r="H27" s="706"/>
      <c r="I27" s="706"/>
      <c r="J27" s="706"/>
      <c r="K27" s="706"/>
      <c r="L27" s="706"/>
      <c r="M27" s="706"/>
      <c r="N27" s="706"/>
      <c r="O27" s="706"/>
      <c r="P27" s="707"/>
      <c r="Q27" s="697"/>
      <c r="R27" s="698"/>
      <c r="S27" s="698"/>
      <c r="T27" s="698"/>
      <c r="U27" s="699"/>
      <c r="V27" s="697"/>
      <c r="W27" s="698"/>
      <c r="X27" s="698"/>
      <c r="Y27" s="698"/>
      <c r="Z27" s="699"/>
      <c r="AA27" s="697"/>
      <c r="AB27" s="698"/>
      <c r="AC27" s="698"/>
      <c r="AD27" s="698"/>
      <c r="AE27" s="698"/>
      <c r="AF27" s="782"/>
      <c r="AG27" s="712"/>
      <c r="AH27" s="712"/>
      <c r="AI27" s="712"/>
      <c r="AJ27" s="783"/>
      <c r="AK27" s="698"/>
      <c r="AL27" s="698"/>
      <c r="AM27" s="698"/>
      <c r="AN27" s="698"/>
      <c r="AO27" s="699"/>
      <c r="AP27" s="697"/>
      <c r="AQ27" s="698"/>
      <c r="AR27" s="698"/>
      <c r="AS27" s="698"/>
      <c r="AT27" s="699"/>
      <c r="AU27" s="697"/>
      <c r="AV27" s="698"/>
      <c r="AW27" s="698"/>
      <c r="AX27" s="698"/>
      <c r="AY27" s="699"/>
      <c r="AZ27" s="697"/>
      <c r="BA27" s="698"/>
      <c r="BB27" s="698"/>
      <c r="BC27" s="698"/>
      <c r="BD27" s="699"/>
      <c r="BE27" s="697"/>
      <c r="BF27" s="698"/>
      <c r="BG27" s="698"/>
      <c r="BH27" s="698"/>
      <c r="BI27" s="701"/>
      <c r="BJ27" s="64"/>
      <c r="BK27" s="64"/>
      <c r="BL27" s="64"/>
      <c r="BM27" s="64"/>
      <c r="BN27" s="64"/>
      <c r="BO27" s="63"/>
      <c r="BP27" s="63"/>
      <c r="BQ27" s="60">
        <v>21</v>
      </c>
      <c r="BR27" s="88"/>
      <c r="BS27" s="966"/>
      <c r="BT27" s="967"/>
      <c r="BU27" s="967"/>
      <c r="BV27" s="967"/>
      <c r="BW27" s="967"/>
      <c r="BX27" s="967"/>
      <c r="BY27" s="967"/>
      <c r="BZ27" s="967"/>
      <c r="CA27" s="967"/>
      <c r="CB27" s="967"/>
      <c r="CC27" s="967"/>
      <c r="CD27" s="967"/>
      <c r="CE27" s="967"/>
      <c r="CF27" s="967"/>
      <c r="CG27" s="968"/>
      <c r="CH27" s="973"/>
      <c r="CI27" s="974"/>
      <c r="CJ27" s="974"/>
      <c r="CK27" s="974"/>
      <c r="CL27" s="984"/>
      <c r="CM27" s="973"/>
      <c r="CN27" s="974"/>
      <c r="CO27" s="974"/>
      <c r="CP27" s="974"/>
      <c r="CQ27" s="984"/>
      <c r="CR27" s="973"/>
      <c r="CS27" s="974"/>
      <c r="CT27" s="974"/>
      <c r="CU27" s="974"/>
      <c r="CV27" s="984"/>
      <c r="CW27" s="973"/>
      <c r="CX27" s="974"/>
      <c r="CY27" s="974"/>
      <c r="CZ27" s="974"/>
      <c r="DA27" s="984"/>
      <c r="DB27" s="973"/>
      <c r="DC27" s="974"/>
      <c r="DD27" s="974"/>
      <c r="DE27" s="974"/>
      <c r="DF27" s="984"/>
      <c r="DG27" s="973"/>
      <c r="DH27" s="974"/>
      <c r="DI27" s="974"/>
      <c r="DJ27" s="974"/>
      <c r="DK27" s="984"/>
      <c r="DL27" s="973"/>
      <c r="DM27" s="974"/>
      <c r="DN27" s="974"/>
      <c r="DO27" s="974"/>
      <c r="DP27" s="984"/>
      <c r="DQ27" s="973"/>
      <c r="DR27" s="974"/>
      <c r="DS27" s="974"/>
      <c r="DT27" s="974"/>
      <c r="DU27" s="984"/>
      <c r="DV27" s="966"/>
      <c r="DW27" s="967"/>
      <c r="DX27" s="967"/>
      <c r="DY27" s="967"/>
      <c r="DZ27" s="985"/>
      <c r="EA27" s="55"/>
    </row>
    <row r="28" spans="1:131" s="52" customFormat="1" ht="26.25" customHeight="1" x14ac:dyDescent="0.2">
      <c r="A28" s="62">
        <v>1</v>
      </c>
      <c r="B28" s="977" t="s">
        <v>435</v>
      </c>
      <c r="C28" s="978"/>
      <c r="D28" s="978"/>
      <c r="E28" s="978"/>
      <c r="F28" s="978"/>
      <c r="G28" s="978"/>
      <c r="H28" s="978"/>
      <c r="I28" s="978"/>
      <c r="J28" s="978"/>
      <c r="K28" s="978"/>
      <c r="L28" s="978"/>
      <c r="M28" s="978"/>
      <c r="N28" s="978"/>
      <c r="O28" s="978"/>
      <c r="P28" s="979"/>
      <c r="Q28" s="1004">
        <v>4339</v>
      </c>
      <c r="R28" s="1005"/>
      <c r="S28" s="1005"/>
      <c r="T28" s="1005"/>
      <c r="U28" s="1005"/>
      <c r="V28" s="1005">
        <v>3758</v>
      </c>
      <c r="W28" s="1005"/>
      <c r="X28" s="1005"/>
      <c r="Y28" s="1005"/>
      <c r="Z28" s="1005"/>
      <c r="AA28" s="1005">
        <v>581</v>
      </c>
      <c r="AB28" s="1005"/>
      <c r="AC28" s="1005"/>
      <c r="AD28" s="1005"/>
      <c r="AE28" s="1006"/>
      <c r="AF28" s="1007">
        <v>581</v>
      </c>
      <c r="AG28" s="1005"/>
      <c r="AH28" s="1005"/>
      <c r="AI28" s="1005"/>
      <c r="AJ28" s="1008"/>
      <c r="AK28" s="1009">
        <v>252</v>
      </c>
      <c r="AL28" s="1005"/>
      <c r="AM28" s="1005"/>
      <c r="AN28" s="1005"/>
      <c r="AO28" s="1005"/>
      <c r="AP28" s="1005" t="s">
        <v>202</v>
      </c>
      <c r="AQ28" s="1005"/>
      <c r="AR28" s="1005"/>
      <c r="AS28" s="1005"/>
      <c r="AT28" s="1005"/>
      <c r="AU28" s="1005" t="s">
        <v>202</v>
      </c>
      <c r="AV28" s="1005"/>
      <c r="AW28" s="1005"/>
      <c r="AX28" s="1005"/>
      <c r="AY28" s="1005"/>
      <c r="AZ28" s="1010" t="s">
        <v>202</v>
      </c>
      <c r="BA28" s="1010"/>
      <c r="BB28" s="1010"/>
      <c r="BC28" s="1010"/>
      <c r="BD28" s="1010"/>
      <c r="BE28" s="1011"/>
      <c r="BF28" s="1011"/>
      <c r="BG28" s="1011"/>
      <c r="BH28" s="1011"/>
      <c r="BI28" s="1012"/>
      <c r="BJ28" s="64"/>
      <c r="BK28" s="64"/>
      <c r="BL28" s="64"/>
      <c r="BM28" s="64"/>
      <c r="BN28" s="64"/>
      <c r="BO28" s="63"/>
      <c r="BP28" s="63"/>
      <c r="BQ28" s="60">
        <v>22</v>
      </c>
      <c r="BR28" s="88"/>
      <c r="BS28" s="966"/>
      <c r="BT28" s="967"/>
      <c r="BU28" s="967"/>
      <c r="BV28" s="967"/>
      <c r="BW28" s="967"/>
      <c r="BX28" s="967"/>
      <c r="BY28" s="967"/>
      <c r="BZ28" s="967"/>
      <c r="CA28" s="967"/>
      <c r="CB28" s="967"/>
      <c r="CC28" s="967"/>
      <c r="CD28" s="967"/>
      <c r="CE28" s="967"/>
      <c r="CF28" s="967"/>
      <c r="CG28" s="968"/>
      <c r="CH28" s="973"/>
      <c r="CI28" s="974"/>
      <c r="CJ28" s="974"/>
      <c r="CK28" s="974"/>
      <c r="CL28" s="984"/>
      <c r="CM28" s="973"/>
      <c r="CN28" s="974"/>
      <c r="CO28" s="974"/>
      <c r="CP28" s="974"/>
      <c r="CQ28" s="984"/>
      <c r="CR28" s="973"/>
      <c r="CS28" s="974"/>
      <c r="CT28" s="974"/>
      <c r="CU28" s="974"/>
      <c r="CV28" s="984"/>
      <c r="CW28" s="973"/>
      <c r="CX28" s="974"/>
      <c r="CY28" s="974"/>
      <c r="CZ28" s="974"/>
      <c r="DA28" s="984"/>
      <c r="DB28" s="973"/>
      <c r="DC28" s="974"/>
      <c r="DD28" s="974"/>
      <c r="DE28" s="974"/>
      <c r="DF28" s="984"/>
      <c r="DG28" s="973"/>
      <c r="DH28" s="974"/>
      <c r="DI28" s="974"/>
      <c r="DJ28" s="974"/>
      <c r="DK28" s="984"/>
      <c r="DL28" s="973"/>
      <c r="DM28" s="974"/>
      <c r="DN28" s="974"/>
      <c r="DO28" s="974"/>
      <c r="DP28" s="984"/>
      <c r="DQ28" s="973"/>
      <c r="DR28" s="974"/>
      <c r="DS28" s="974"/>
      <c r="DT28" s="974"/>
      <c r="DU28" s="984"/>
      <c r="DV28" s="966"/>
      <c r="DW28" s="967"/>
      <c r="DX28" s="967"/>
      <c r="DY28" s="967"/>
      <c r="DZ28" s="985"/>
      <c r="EA28" s="55"/>
    </row>
    <row r="29" spans="1:131" s="52" customFormat="1" ht="26.25" customHeight="1" x14ac:dyDescent="0.2">
      <c r="A29" s="62">
        <v>2</v>
      </c>
      <c r="B29" s="966" t="s">
        <v>170</v>
      </c>
      <c r="C29" s="967"/>
      <c r="D29" s="967"/>
      <c r="E29" s="967"/>
      <c r="F29" s="967"/>
      <c r="G29" s="967"/>
      <c r="H29" s="967"/>
      <c r="I29" s="967"/>
      <c r="J29" s="967"/>
      <c r="K29" s="967"/>
      <c r="L29" s="967"/>
      <c r="M29" s="967"/>
      <c r="N29" s="967"/>
      <c r="O29" s="967"/>
      <c r="P29" s="968"/>
      <c r="Q29" s="969">
        <v>4085</v>
      </c>
      <c r="R29" s="970"/>
      <c r="S29" s="970"/>
      <c r="T29" s="970"/>
      <c r="U29" s="970"/>
      <c r="V29" s="970">
        <v>3822</v>
      </c>
      <c r="W29" s="970"/>
      <c r="X29" s="970"/>
      <c r="Y29" s="970"/>
      <c r="Z29" s="970"/>
      <c r="AA29" s="970">
        <v>263</v>
      </c>
      <c r="AB29" s="970"/>
      <c r="AC29" s="970"/>
      <c r="AD29" s="970"/>
      <c r="AE29" s="976"/>
      <c r="AF29" s="996">
        <v>263</v>
      </c>
      <c r="AG29" s="974"/>
      <c r="AH29" s="974"/>
      <c r="AI29" s="974"/>
      <c r="AJ29" s="997"/>
      <c r="AK29" s="975">
        <v>540</v>
      </c>
      <c r="AL29" s="970"/>
      <c r="AM29" s="970"/>
      <c r="AN29" s="970"/>
      <c r="AO29" s="970"/>
      <c r="AP29" s="970" t="s">
        <v>202</v>
      </c>
      <c r="AQ29" s="970"/>
      <c r="AR29" s="970"/>
      <c r="AS29" s="970"/>
      <c r="AT29" s="970"/>
      <c r="AU29" s="970" t="s">
        <v>202</v>
      </c>
      <c r="AV29" s="970"/>
      <c r="AW29" s="970"/>
      <c r="AX29" s="970"/>
      <c r="AY29" s="970"/>
      <c r="AZ29" s="1003" t="s">
        <v>202</v>
      </c>
      <c r="BA29" s="1003"/>
      <c r="BB29" s="1003"/>
      <c r="BC29" s="1003"/>
      <c r="BD29" s="1003"/>
      <c r="BE29" s="971"/>
      <c r="BF29" s="971"/>
      <c r="BG29" s="971"/>
      <c r="BH29" s="971"/>
      <c r="BI29" s="972"/>
      <c r="BJ29" s="64"/>
      <c r="BK29" s="64"/>
      <c r="BL29" s="64"/>
      <c r="BM29" s="64"/>
      <c r="BN29" s="64"/>
      <c r="BO29" s="63"/>
      <c r="BP29" s="63"/>
      <c r="BQ29" s="60">
        <v>23</v>
      </c>
      <c r="BR29" s="88"/>
      <c r="BS29" s="966"/>
      <c r="BT29" s="967"/>
      <c r="BU29" s="967"/>
      <c r="BV29" s="967"/>
      <c r="BW29" s="967"/>
      <c r="BX29" s="967"/>
      <c r="BY29" s="967"/>
      <c r="BZ29" s="967"/>
      <c r="CA29" s="967"/>
      <c r="CB29" s="967"/>
      <c r="CC29" s="967"/>
      <c r="CD29" s="967"/>
      <c r="CE29" s="967"/>
      <c r="CF29" s="967"/>
      <c r="CG29" s="968"/>
      <c r="CH29" s="973"/>
      <c r="CI29" s="974"/>
      <c r="CJ29" s="974"/>
      <c r="CK29" s="974"/>
      <c r="CL29" s="984"/>
      <c r="CM29" s="973"/>
      <c r="CN29" s="974"/>
      <c r="CO29" s="974"/>
      <c r="CP29" s="974"/>
      <c r="CQ29" s="984"/>
      <c r="CR29" s="973"/>
      <c r="CS29" s="974"/>
      <c r="CT29" s="974"/>
      <c r="CU29" s="974"/>
      <c r="CV29" s="984"/>
      <c r="CW29" s="973"/>
      <c r="CX29" s="974"/>
      <c r="CY29" s="974"/>
      <c r="CZ29" s="974"/>
      <c r="DA29" s="984"/>
      <c r="DB29" s="973"/>
      <c r="DC29" s="974"/>
      <c r="DD29" s="974"/>
      <c r="DE29" s="974"/>
      <c r="DF29" s="984"/>
      <c r="DG29" s="973"/>
      <c r="DH29" s="974"/>
      <c r="DI29" s="974"/>
      <c r="DJ29" s="974"/>
      <c r="DK29" s="984"/>
      <c r="DL29" s="973"/>
      <c r="DM29" s="974"/>
      <c r="DN29" s="974"/>
      <c r="DO29" s="974"/>
      <c r="DP29" s="984"/>
      <c r="DQ29" s="973"/>
      <c r="DR29" s="974"/>
      <c r="DS29" s="974"/>
      <c r="DT29" s="974"/>
      <c r="DU29" s="984"/>
      <c r="DV29" s="966"/>
      <c r="DW29" s="967"/>
      <c r="DX29" s="967"/>
      <c r="DY29" s="967"/>
      <c r="DZ29" s="985"/>
      <c r="EA29" s="55"/>
    </row>
    <row r="30" spans="1:131" s="52" customFormat="1" ht="26.25" customHeight="1" x14ac:dyDescent="0.2">
      <c r="A30" s="62">
        <v>3</v>
      </c>
      <c r="B30" s="966" t="s">
        <v>56</v>
      </c>
      <c r="C30" s="967"/>
      <c r="D30" s="967"/>
      <c r="E30" s="967"/>
      <c r="F30" s="967"/>
      <c r="G30" s="967"/>
      <c r="H30" s="967"/>
      <c r="I30" s="967"/>
      <c r="J30" s="967"/>
      <c r="K30" s="967"/>
      <c r="L30" s="967"/>
      <c r="M30" s="967"/>
      <c r="N30" s="967"/>
      <c r="O30" s="967"/>
      <c r="P30" s="968"/>
      <c r="Q30" s="969">
        <v>594</v>
      </c>
      <c r="R30" s="970"/>
      <c r="S30" s="970"/>
      <c r="T30" s="970"/>
      <c r="U30" s="970"/>
      <c r="V30" s="970">
        <v>594</v>
      </c>
      <c r="W30" s="970"/>
      <c r="X30" s="970"/>
      <c r="Y30" s="970"/>
      <c r="Z30" s="970"/>
      <c r="AA30" s="970">
        <v>0</v>
      </c>
      <c r="AB30" s="970"/>
      <c r="AC30" s="970"/>
      <c r="AD30" s="970"/>
      <c r="AE30" s="976"/>
      <c r="AF30" s="996">
        <v>0</v>
      </c>
      <c r="AG30" s="974"/>
      <c r="AH30" s="974"/>
      <c r="AI30" s="974"/>
      <c r="AJ30" s="997"/>
      <c r="AK30" s="975">
        <v>147</v>
      </c>
      <c r="AL30" s="970"/>
      <c r="AM30" s="970"/>
      <c r="AN30" s="970"/>
      <c r="AO30" s="970"/>
      <c r="AP30" s="970" t="s">
        <v>202</v>
      </c>
      <c r="AQ30" s="970"/>
      <c r="AR30" s="970"/>
      <c r="AS30" s="970"/>
      <c r="AT30" s="970"/>
      <c r="AU30" s="970" t="s">
        <v>202</v>
      </c>
      <c r="AV30" s="970"/>
      <c r="AW30" s="970"/>
      <c r="AX30" s="970"/>
      <c r="AY30" s="970"/>
      <c r="AZ30" s="1003" t="s">
        <v>202</v>
      </c>
      <c r="BA30" s="1003"/>
      <c r="BB30" s="1003"/>
      <c r="BC30" s="1003"/>
      <c r="BD30" s="1003"/>
      <c r="BE30" s="971"/>
      <c r="BF30" s="971"/>
      <c r="BG30" s="971"/>
      <c r="BH30" s="971"/>
      <c r="BI30" s="972"/>
      <c r="BJ30" s="64"/>
      <c r="BK30" s="64"/>
      <c r="BL30" s="64"/>
      <c r="BM30" s="64"/>
      <c r="BN30" s="64"/>
      <c r="BO30" s="63"/>
      <c r="BP30" s="63"/>
      <c r="BQ30" s="60">
        <v>24</v>
      </c>
      <c r="BR30" s="88"/>
      <c r="BS30" s="966"/>
      <c r="BT30" s="967"/>
      <c r="BU30" s="967"/>
      <c r="BV30" s="967"/>
      <c r="BW30" s="967"/>
      <c r="BX30" s="967"/>
      <c r="BY30" s="967"/>
      <c r="BZ30" s="967"/>
      <c r="CA30" s="967"/>
      <c r="CB30" s="967"/>
      <c r="CC30" s="967"/>
      <c r="CD30" s="967"/>
      <c r="CE30" s="967"/>
      <c r="CF30" s="967"/>
      <c r="CG30" s="968"/>
      <c r="CH30" s="973"/>
      <c r="CI30" s="974"/>
      <c r="CJ30" s="974"/>
      <c r="CK30" s="974"/>
      <c r="CL30" s="984"/>
      <c r="CM30" s="973"/>
      <c r="CN30" s="974"/>
      <c r="CO30" s="974"/>
      <c r="CP30" s="974"/>
      <c r="CQ30" s="984"/>
      <c r="CR30" s="973"/>
      <c r="CS30" s="974"/>
      <c r="CT30" s="974"/>
      <c r="CU30" s="974"/>
      <c r="CV30" s="984"/>
      <c r="CW30" s="973"/>
      <c r="CX30" s="974"/>
      <c r="CY30" s="974"/>
      <c r="CZ30" s="974"/>
      <c r="DA30" s="984"/>
      <c r="DB30" s="973"/>
      <c r="DC30" s="974"/>
      <c r="DD30" s="974"/>
      <c r="DE30" s="974"/>
      <c r="DF30" s="984"/>
      <c r="DG30" s="973"/>
      <c r="DH30" s="974"/>
      <c r="DI30" s="974"/>
      <c r="DJ30" s="974"/>
      <c r="DK30" s="984"/>
      <c r="DL30" s="973"/>
      <c r="DM30" s="974"/>
      <c r="DN30" s="974"/>
      <c r="DO30" s="974"/>
      <c r="DP30" s="984"/>
      <c r="DQ30" s="973"/>
      <c r="DR30" s="974"/>
      <c r="DS30" s="974"/>
      <c r="DT30" s="974"/>
      <c r="DU30" s="984"/>
      <c r="DV30" s="966"/>
      <c r="DW30" s="967"/>
      <c r="DX30" s="967"/>
      <c r="DY30" s="967"/>
      <c r="DZ30" s="985"/>
      <c r="EA30" s="55"/>
    </row>
    <row r="31" spans="1:131" s="52" customFormat="1" ht="26.25" customHeight="1" x14ac:dyDescent="0.2">
      <c r="A31" s="62">
        <v>4</v>
      </c>
      <c r="B31" s="966" t="s">
        <v>462</v>
      </c>
      <c r="C31" s="967"/>
      <c r="D31" s="967"/>
      <c r="E31" s="967"/>
      <c r="F31" s="967"/>
      <c r="G31" s="967"/>
      <c r="H31" s="967"/>
      <c r="I31" s="967"/>
      <c r="J31" s="967"/>
      <c r="K31" s="967"/>
      <c r="L31" s="967"/>
      <c r="M31" s="967"/>
      <c r="N31" s="967"/>
      <c r="O31" s="967"/>
      <c r="P31" s="968"/>
      <c r="Q31" s="969">
        <v>663</v>
      </c>
      <c r="R31" s="970"/>
      <c r="S31" s="970"/>
      <c r="T31" s="970"/>
      <c r="U31" s="970"/>
      <c r="V31" s="970">
        <v>697</v>
      </c>
      <c r="W31" s="970"/>
      <c r="X31" s="970"/>
      <c r="Y31" s="970"/>
      <c r="Z31" s="970"/>
      <c r="AA31" s="970">
        <v>-34</v>
      </c>
      <c r="AB31" s="970"/>
      <c r="AC31" s="970"/>
      <c r="AD31" s="970"/>
      <c r="AE31" s="976"/>
      <c r="AF31" s="996">
        <v>1311</v>
      </c>
      <c r="AG31" s="974"/>
      <c r="AH31" s="974"/>
      <c r="AI31" s="974"/>
      <c r="AJ31" s="997"/>
      <c r="AK31" s="975">
        <v>323</v>
      </c>
      <c r="AL31" s="970"/>
      <c r="AM31" s="970"/>
      <c r="AN31" s="970"/>
      <c r="AO31" s="970"/>
      <c r="AP31" s="970">
        <v>443</v>
      </c>
      <c r="AQ31" s="970"/>
      <c r="AR31" s="970"/>
      <c r="AS31" s="970"/>
      <c r="AT31" s="970"/>
      <c r="AU31" s="970">
        <v>373</v>
      </c>
      <c r="AV31" s="970"/>
      <c r="AW31" s="970"/>
      <c r="AX31" s="970"/>
      <c r="AY31" s="970"/>
      <c r="AZ31" s="1003" t="s">
        <v>202</v>
      </c>
      <c r="BA31" s="1003"/>
      <c r="BB31" s="1003"/>
      <c r="BC31" s="1003"/>
      <c r="BD31" s="1003"/>
      <c r="BE31" s="971" t="s">
        <v>464</v>
      </c>
      <c r="BF31" s="971"/>
      <c r="BG31" s="971"/>
      <c r="BH31" s="971"/>
      <c r="BI31" s="972"/>
      <c r="BJ31" s="64"/>
      <c r="BK31" s="64"/>
      <c r="BL31" s="64"/>
      <c r="BM31" s="64"/>
      <c r="BN31" s="64"/>
      <c r="BO31" s="63"/>
      <c r="BP31" s="63"/>
      <c r="BQ31" s="60">
        <v>25</v>
      </c>
      <c r="BR31" s="88"/>
      <c r="BS31" s="966"/>
      <c r="BT31" s="967"/>
      <c r="BU31" s="967"/>
      <c r="BV31" s="967"/>
      <c r="BW31" s="967"/>
      <c r="BX31" s="967"/>
      <c r="BY31" s="967"/>
      <c r="BZ31" s="967"/>
      <c r="CA31" s="967"/>
      <c r="CB31" s="967"/>
      <c r="CC31" s="967"/>
      <c r="CD31" s="967"/>
      <c r="CE31" s="967"/>
      <c r="CF31" s="967"/>
      <c r="CG31" s="968"/>
      <c r="CH31" s="973"/>
      <c r="CI31" s="974"/>
      <c r="CJ31" s="974"/>
      <c r="CK31" s="974"/>
      <c r="CL31" s="984"/>
      <c r="CM31" s="973"/>
      <c r="CN31" s="974"/>
      <c r="CO31" s="974"/>
      <c r="CP31" s="974"/>
      <c r="CQ31" s="984"/>
      <c r="CR31" s="973"/>
      <c r="CS31" s="974"/>
      <c r="CT31" s="974"/>
      <c r="CU31" s="974"/>
      <c r="CV31" s="984"/>
      <c r="CW31" s="973"/>
      <c r="CX31" s="974"/>
      <c r="CY31" s="974"/>
      <c r="CZ31" s="974"/>
      <c r="DA31" s="984"/>
      <c r="DB31" s="973"/>
      <c r="DC31" s="974"/>
      <c r="DD31" s="974"/>
      <c r="DE31" s="974"/>
      <c r="DF31" s="984"/>
      <c r="DG31" s="973"/>
      <c r="DH31" s="974"/>
      <c r="DI31" s="974"/>
      <c r="DJ31" s="974"/>
      <c r="DK31" s="984"/>
      <c r="DL31" s="973"/>
      <c r="DM31" s="974"/>
      <c r="DN31" s="974"/>
      <c r="DO31" s="974"/>
      <c r="DP31" s="984"/>
      <c r="DQ31" s="973"/>
      <c r="DR31" s="974"/>
      <c r="DS31" s="974"/>
      <c r="DT31" s="974"/>
      <c r="DU31" s="984"/>
      <c r="DV31" s="966"/>
      <c r="DW31" s="967"/>
      <c r="DX31" s="967"/>
      <c r="DY31" s="967"/>
      <c r="DZ31" s="985"/>
      <c r="EA31" s="55"/>
    </row>
    <row r="32" spans="1:131" s="52" customFormat="1" ht="26.25" customHeight="1" x14ac:dyDescent="0.2">
      <c r="A32" s="62">
        <v>5</v>
      </c>
      <c r="B32" s="966" t="s">
        <v>214</v>
      </c>
      <c r="C32" s="967"/>
      <c r="D32" s="967"/>
      <c r="E32" s="967"/>
      <c r="F32" s="967"/>
      <c r="G32" s="967"/>
      <c r="H32" s="967"/>
      <c r="I32" s="967"/>
      <c r="J32" s="967"/>
      <c r="K32" s="967"/>
      <c r="L32" s="967"/>
      <c r="M32" s="967"/>
      <c r="N32" s="967"/>
      <c r="O32" s="967"/>
      <c r="P32" s="968"/>
      <c r="Q32" s="969">
        <v>1447</v>
      </c>
      <c r="R32" s="970"/>
      <c r="S32" s="970"/>
      <c r="T32" s="970"/>
      <c r="U32" s="970"/>
      <c r="V32" s="970">
        <v>1366</v>
      </c>
      <c r="W32" s="970"/>
      <c r="X32" s="970"/>
      <c r="Y32" s="970"/>
      <c r="Z32" s="970"/>
      <c r="AA32" s="970">
        <v>81</v>
      </c>
      <c r="AB32" s="970"/>
      <c r="AC32" s="970"/>
      <c r="AD32" s="970"/>
      <c r="AE32" s="976"/>
      <c r="AF32" s="996">
        <v>77</v>
      </c>
      <c r="AG32" s="974"/>
      <c r="AH32" s="974"/>
      <c r="AI32" s="974"/>
      <c r="AJ32" s="997"/>
      <c r="AK32" s="975">
        <v>980</v>
      </c>
      <c r="AL32" s="970"/>
      <c r="AM32" s="970"/>
      <c r="AN32" s="970"/>
      <c r="AO32" s="970"/>
      <c r="AP32" s="970">
        <v>10744</v>
      </c>
      <c r="AQ32" s="970"/>
      <c r="AR32" s="970"/>
      <c r="AS32" s="970"/>
      <c r="AT32" s="970"/>
      <c r="AU32" s="970">
        <v>9207</v>
      </c>
      <c r="AV32" s="970"/>
      <c r="AW32" s="970"/>
      <c r="AX32" s="970"/>
      <c r="AY32" s="970"/>
      <c r="AZ32" s="1003" t="s">
        <v>202</v>
      </c>
      <c r="BA32" s="1003"/>
      <c r="BB32" s="1003"/>
      <c r="BC32" s="1003"/>
      <c r="BD32" s="1003"/>
      <c r="BE32" s="971" t="s">
        <v>464</v>
      </c>
      <c r="BF32" s="971"/>
      <c r="BG32" s="971"/>
      <c r="BH32" s="971"/>
      <c r="BI32" s="972"/>
      <c r="BJ32" s="64"/>
      <c r="BK32" s="64"/>
      <c r="BL32" s="64"/>
      <c r="BM32" s="64"/>
      <c r="BN32" s="64"/>
      <c r="BO32" s="63"/>
      <c r="BP32" s="63"/>
      <c r="BQ32" s="60">
        <v>26</v>
      </c>
      <c r="BR32" s="88"/>
      <c r="BS32" s="966"/>
      <c r="BT32" s="967"/>
      <c r="BU32" s="967"/>
      <c r="BV32" s="967"/>
      <c r="BW32" s="967"/>
      <c r="BX32" s="967"/>
      <c r="BY32" s="967"/>
      <c r="BZ32" s="967"/>
      <c r="CA32" s="967"/>
      <c r="CB32" s="967"/>
      <c r="CC32" s="967"/>
      <c r="CD32" s="967"/>
      <c r="CE32" s="967"/>
      <c r="CF32" s="967"/>
      <c r="CG32" s="968"/>
      <c r="CH32" s="973"/>
      <c r="CI32" s="974"/>
      <c r="CJ32" s="974"/>
      <c r="CK32" s="974"/>
      <c r="CL32" s="984"/>
      <c r="CM32" s="973"/>
      <c r="CN32" s="974"/>
      <c r="CO32" s="974"/>
      <c r="CP32" s="974"/>
      <c r="CQ32" s="984"/>
      <c r="CR32" s="973"/>
      <c r="CS32" s="974"/>
      <c r="CT32" s="974"/>
      <c r="CU32" s="974"/>
      <c r="CV32" s="984"/>
      <c r="CW32" s="973"/>
      <c r="CX32" s="974"/>
      <c r="CY32" s="974"/>
      <c r="CZ32" s="974"/>
      <c r="DA32" s="984"/>
      <c r="DB32" s="973"/>
      <c r="DC32" s="974"/>
      <c r="DD32" s="974"/>
      <c r="DE32" s="974"/>
      <c r="DF32" s="984"/>
      <c r="DG32" s="973"/>
      <c r="DH32" s="974"/>
      <c r="DI32" s="974"/>
      <c r="DJ32" s="974"/>
      <c r="DK32" s="984"/>
      <c r="DL32" s="973"/>
      <c r="DM32" s="974"/>
      <c r="DN32" s="974"/>
      <c r="DO32" s="974"/>
      <c r="DP32" s="984"/>
      <c r="DQ32" s="973"/>
      <c r="DR32" s="974"/>
      <c r="DS32" s="974"/>
      <c r="DT32" s="974"/>
      <c r="DU32" s="984"/>
      <c r="DV32" s="966"/>
      <c r="DW32" s="967"/>
      <c r="DX32" s="967"/>
      <c r="DY32" s="967"/>
      <c r="DZ32" s="985"/>
      <c r="EA32" s="55"/>
    </row>
    <row r="33" spans="1:131" s="52" customFormat="1" ht="26.25" customHeight="1" x14ac:dyDescent="0.2">
      <c r="A33" s="62">
        <v>6</v>
      </c>
      <c r="B33" s="966" t="s">
        <v>352</v>
      </c>
      <c r="C33" s="967"/>
      <c r="D33" s="967"/>
      <c r="E33" s="967"/>
      <c r="F33" s="967"/>
      <c r="G33" s="967"/>
      <c r="H33" s="967"/>
      <c r="I33" s="967"/>
      <c r="J33" s="967"/>
      <c r="K33" s="967"/>
      <c r="L33" s="967"/>
      <c r="M33" s="967"/>
      <c r="N33" s="967"/>
      <c r="O33" s="967"/>
      <c r="P33" s="968"/>
      <c r="Q33" s="969">
        <v>83</v>
      </c>
      <c r="R33" s="970"/>
      <c r="S33" s="970"/>
      <c r="T33" s="970"/>
      <c r="U33" s="970"/>
      <c r="V33" s="970">
        <v>83</v>
      </c>
      <c r="W33" s="970"/>
      <c r="X33" s="970"/>
      <c r="Y33" s="970"/>
      <c r="Z33" s="970"/>
      <c r="AA33" s="970">
        <v>0</v>
      </c>
      <c r="AB33" s="970"/>
      <c r="AC33" s="970"/>
      <c r="AD33" s="970"/>
      <c r="AE33" s="976"/>
      <c r="AF33" s="996">
        <v>0</v>
      </c>
      <c r="AG33" s="974"/>
      <c r="AH33" s="974"/>
      <c r="AI33" s="974"/>
      <c r="AJ33" s="997"/>
      <c r="AK33" s="975">
        <v>20</v>
      </c>
      <c r="AL33" s="970"/>
      <c r="AM33" s="970"/>
      <c r="AN33" s="970"/>
      <c r="AO33" s="970"/>
      <c r="AP33" s="970" t="s">
        <v>202</v>
      </c>
      <c r="AQ33" s="970"/>
      <c r="AR33" s="970"/>
      <c r="AS33" s="970"/>
      <c r="AT33" s="970"/>
      <c r="AU33" s="970" t="s">
        <v>202</v>
      </c>
      <c r="AV33" s="970"/>
      <c r="AW33" s="970"/>
      <c r="AX33" s="970"/>
      <c r="AY33" s="970"/>
      <c r="AZ33" s="1003" t="s">
        <v>202</v>
      </c>
      <c r="BA33" s="1003"/>
      <c r="BB33" s="1003"/>
      <c r="BC33" s="1003"/>
      <c r="BD33" s="1003"/>
      <c r="BE33" s="971" t="s">
        <v>23</v>
      </c>
      <c r="BF33" s="971"/>
      <c r="BG33" s="971"/>
      <c r="BH33" s="971"/>
      <c r="BI33" s="972"/>
      <c r="BJ33" s="64"/>
      <c r="BK33" s="64"/>
      <c r="BL33" s="64"/>
      <c r="BM33" s="64"/>
      <c r="BN33" s="64"/>
      <c r="BO33" s="63"/>
      <c r="BP33" s="63"/>
      <c r="BQ33" s="60">
        <v>27</v>
      </c>
      <c r="BR33" s="88"/>
      <c r="BS33" s="966"/>
      <c r="BT33" s="967"/>
      <c r="BU33" s="967"/>
      <c r="BV33" s="967"/>
      <c r="BW33" s="967"/>
      <c r="BX33" s="967"/>
      <c r="BY33" s="967"/>
      <c r="BZ33" s="967"/>
      <c r="CA33" s="967"/>
      <c r="CB33" s="967"/>
      <c r="CC33" s="967"/>
      <c r="CD33" s="967"/>
      <c r="CE33" s="967"/>
      <c r="CF33" s="967"/>
      <c r="CG33" s="968"/>
      <c r="CH33" s="973"/>
      <c r="CI33" s="974"/>
      <c r="CJ33" s="974"/>
      <c r="CK33" s="974"/>
      <c r="CL33" s="984"/>
      <c r="CM33" s="973"/>
      <c r="CN33" s="974"/>
      <c r="CO33" s="974"/>
      <c r="CP33" s="974"/>
      <c r="CQ33" s="984"/>
      <c r="CR33" s="973"/>
      <c r="CS33" s="974"/>
      <c r="CT33" s="974"/>
      <c r="CU33" s="974"/>
      <c r="CV33" s="984"/>
      <c r="CW33" s="973"/>
      <c r="CX33" s="974"/>
      <c r="CY33" s="974"/>
      <c r="CZ33" s="974"/>
      <c r="DA33" s="984"/>
      <c r="DB33" s="973"/>
      <c r="DC33" s="974"/>
      <c r="DD33" s="974"/>
      <c r="DE33" s="974"/>
      <c r="DF33" s="984"/>
      <c r="DG33" s="973"/>
      <c r="DH33" s="974"/>
      <c r="DI33" s="974"/>
      <c r="DJ33" s="974"/>
      <c r="DK33" s="984"/>
      <c r="DL33" s="973"/>
      <c r="DM33" s="974"/>
      <c r="DN33" s="974"/>
      <c r="DO33" s="974"/>
      <c r="DP33" s="984"/>
      <c r="DQ33" s="973"/>
      <c r="DR33" s="974"/>
      <c r="DS33" s="974"/>
      <c r="DT33" s="974"/>
      <c r="DU33" s="984"/>
      <c r="DV33" s="966"/>
      <c r="DW33" s="967"/>
      <c r="DX33" s="967"/>
      <c r="DY33" s="967"/>
      <c r="DZ33" s="985"/>
      <c r="EA33" s="55"/>
    </row>
    <row r="34" spans="1:131" s="52" customFormat="1" ht="26.25" customHeight="1" x14ac:dyDescent="0.2">
      <c r="A34" s="62">
        <v>7</v>
      </c>
      <c r="B34" s="966"/>
      <c r="C34" s="967"/>
      <c r="D34" s="967"/>
      <c r="E34" s="967"/>
      <c r="F34" s="967"/>
      <c r="G34" s="967"/>
      <c r="H34" s="967"/>
      <c r="I34" s="967"/>
      <c r="J34" s="967"/>
      <c r="K34" s="967"/>
      <c r="L34" s="967"/>
      <c r="M34" s="967"/>
      <c r="N34" s="967"/>
      <c r="O34" s="967"/>
      <c r="P34" s="968"/>
      <c r="Q34" s="969"/>
      <c r="R34" s="970"/>
      <c r="S34" s="970"/>
      <c r="T34" s="970"/>
      <c r="U34" s="970"/>
      <c r="V34" s="970"/>
      <c r="W34" s="970"/>
      <c r="X34" s="970"/>
      <c r="Y34" s="970"/>
      <c r="Z34" s="970"/>
      <c r="AA34" s="970"/>
      <c r="AB34" s="970"/>
      <c r="AC34" s="970"/>
      <c r="AD34" s="970"/>
      <c r="AE34" s="976"/>
      <c r="AF34" s="996"/>
      <c r="AG34" s="974"/>
      <c r="AH34" s="974"/>
      <c r="AI34" s="974"/>
      <c r="AJ34" s="997"/>
      <c r="AK34" s="975"/>
      <c r="AL34" s="970"/>
      <c r="AM34" s="970"/>
      <c r="AN34" s="970"/>
      <c r="AO34" s="970"/>
      <c r="AP34" s="970"/>
      <c r="AQ34" s="970"/>
      <c r="AR34" s="970"/>
      <c r="AS34" s="970"/>
      <c r="AT34" s="970"/>
      <c r="AU34" s="970"/>
      <c r="AV34" s="970"/>
      <c r="AW34" s="970"/>
      <c r="AX34" s="970"/>
      <c r="AY34" s="970"/>
      <c r="AZ34" s="1003"/>
      <c r="BA34" s="1003"/>
      <c r="BB34" s="1003"/>
      <c r="BC34" s="1003"/>
      <c r="BD34" s="1003"/>
      <c r="BE34" s="971"/>
      <c r="BF34" s="971"/>
      <c r="BG34" s="971"/>
      <c r="BH34" s="971"/>
      <c r="BI34" s="972"/>
      <c r="BJ34" s="64"/>
      <c r="BK34" s="64"/>
      <c r="BL34" s="64"/>
      <c r="BM34" s="64"/>
      <c r="BN34" s="64"/>
      <c r="BO34" s="63"/>
      <c r="BP34" s="63"/>
      <c r="BQ34" s="60">
        <v>28</v>
      </c>
      <c r="BR34" s="88"/>
      <c r="BS34" s="966"/>
      <c r="BT34" s="967"/>
      <c r="BU34" s="967"/>
      <c r="BV34" s="967"/>
      <c r="BW34" s="967"/>
      <c r="BX34" s="967"/>
      <c r="BY34" s="967"/>
      <c r="BZ34" s="967"/>
      <c r="CA34" s="967"/>
      <c r="CB34" s="967"/>
      <c r="CC34" s="967"/>
      <c r="CD34" s="967"/>
      <c r="CE34" s="967"/>
      <c r="CF34" s="967"/>
      <c r="CG34" s="968"/>
      <c r="CH34" s="973"/>
      <c r="CI34" s="974"/>
      <c r="CJ34" s="974"/>
      <c r="CK34" s="974"/>
      <c r="CL34" s="984"/>
      <c r="CM34" s="973"/>
      <c r="CN34" s="974"/>
      <c r="CO34" s="974"/>
      <c r="CP34" s="974"/>
      <c r="CQ34" s="984"/>
      <c r="CR34" s="973"/>
      <c r="CS34" s="974"/>
      <c r="CT34" s="974"/>
      <c r="CU34" s="974"/>
      <c r="CV34" s="984"/>
      <c r="CW34" s="973"/>
      <c r="CX34" s="974"/>
      <c r="CY34" s="974"/>
      <c r="CZ34" s="974"/>
      <c r="DA34" s="984"/>
      <c r="DB34" s="973"/>
      <c r="DC34" s="974"/>
      <c r="DD34" s="974"/>
      <c r="DE34" s="974"/>
      <c r="DF34" s="984"/>
      <c r="DG34" s="973"/>
      <c r="DH34" s="974"/>
      <c r="DI34" s="974"/>
      <c r="DJ34" s="974"/>
      <c r="DK34" s="984"/>
      <c r="DL34" s="973"/>
      <c r="DM34" s="974"/>
      <c r="DN34" s="974"/>
      <c r="DO34" s="974"/>
      <c r="DP34" s="984"/>
      <c r="DQ34" s="973"/>
      <c r="DR34" s="974"/>
      <c r="DS34" s="974"/>
      <c r="DT34" s="974"/>
      <c r="DU34" s="984"/>
      <c r="DV34" s="966"/>
      <c r="DW34" s="967"/>
      <c r="DX34" s="967"/>
      <c r="DY34" s="967"/>
      <c r="DZ34" s="985"/>
      <c r="EA34" s="55"/>
    </row>
    <row r="35" spans="1:131" s="52" customFormat="1" ht="26.25" customHeight="1" x14ac:dyDescent="0.2">
      <c r="A35" s="62">
        <v>8</v>
      </c>
      <c r="B35" s="966"/>
      <c r="C35" s="967"/>
      <c r="D35" s="967"/>
      <c r="E35" s="967"/>
      <c r="F35" s="967"/>
      <c r="G35" s="967"/>
      <c r="H35" s="967"/>
      <c r="I35" s="967"/>
      <c r="J35" s="967"/>
      <c r="K35" s="967"/>
      <c r="L35" s="967"/>
      <c r="M35" s="967"/>
      <c r="N35" s="967"/>
      <c r="O35" s="967"/>
      <c r="P35" s="968"/>
      <c r="Q35" s="969"/>
      <c r="R35" s="970"/>
      <c r="S35" s="970"/>
      <c r="T35" s="970"/>
      <c r="U35" s="970"/>
      <c r="V35" s="970"/>
      <c r="W35" s="970"/>
      <c r="X35" s="970"/>
      <c r="Y35" s="970"/>
      <c r="Z35" s="970"/>
      <c r="AA35" s="970"/>
      <c r="AB35" s="970"/>
      <c r="AC35" s="970"/>
      <c r="AD35" s="970"/>
      <c r="AE35" s="976"/>
      <c r="AF35" s="996"/>
      <c r="AG35" s="974"/>
      <c r="AH35" s="974"/>
      <c r="AI35" s="974"/>
      <c r="AJ35" s="997"/>
      <c r="AK35" s="975"/>
      <c r="AL35" s="970"/>
      <c r="AM35" s="970"/>
      <c r="AN35" s="970"/>
      <c r="AO35" s="970"/>
      <c r="AP35" s="970"/>
      <c r="AQ35" s="970"/>
      <c r="AR35" s="970"/>
      <c r="AS35" s="970"/>
      <c r="AT35" s="970"/>
      <c r="AU35" s="970"/>
      <c r="AV35" s="970"/>
      <c r="AW35" s="970"/>
      <c r="AX35" s="970"/>
      <c r="AY35" s="970"/>
      <c r="AZ35" s="1003"/>
      <c r="BA35" s="1003"/>
      <c r="BB35" s="1003"/>
      <c r="BC35" s="1003"/>
      <c r="BD35" s="1003"/>
      <c r="BE35" s="971"/>
      <c r="BF35" s="971"/>
      <c r="BG35" s="971"/>
      <c r="BH35" s="971"/>
      <c r="BI35" s="972"/>
      <c r="BJ35" s="64"/>
      <c r="BK35" s="64"/>
      <c r="BL35" s="64"/>
      <c r="BM35" s="64"/>
      <c r="BN35" s="64"/>
      <c r="BO35" s="63"/>
      <c r="BP35" s="63"/>
      <c r="BQ35" s="60">
        <v>29</v>
      </c>
      <c r="BR35" s="88"/>
      <c r="BS35" s="966"/>
      <c r="BT35" s="967"/>
      <c r="BU35" s="967"/>
      <c r="BV35" s="967"/>
      <c r="BW35" s="967"/>
      <c r="BX35" s="967"/>
      <c r="BY35" s="967"/>
      <c r="BZ35" s="967"/>
      <c r="CA35" s="967"/>
      <c r="CB35" s="967"/>
      <c r="CC35" s="967"/>
      <c r="CD35" s="967"/>
      <c r="CE35" s="967"/>
      <c r="CF35" s="967"/>
      <c r="CG35" s="968"/>
      <c r="CH35" s="973"/>
      <c r="CI35" s="974"/>
      <c r="CJ35" s="974"/>
      <c r="CK35" s="974"/>
      <c r="CL35" s="984"/>
      <c r="CM35" s="973"/>
      <c r="CN35" s="974"/>
      <c r="CO35" s="974"/>
      <c r="CP35" s="974"/>
      <c r="CQ35" s="984"/>
      <c r="CR35" s="973"/>
      <c r="CS35" s="974"/>
      <c r="CT35" s="974"/>
      <c r="CU35" s="974"/>
      <c r="CV35" s="984"/>
      <c r="CW35" s="973"/>
      <c r="CX35" s="974"/>
      <c r="CY35" s="974"/>
      <c r="CZ35" s="974"/>
      <c r="DA35" s="984"/>
      <c r="DB35" s="973"/>
      <c r="DC35" s="974"/>
      <c r="DD35" s="974"/>
      <c r="DE35" s="974"/>
      <c r="DF35" s="984"/>
      <c r="DG35" s="973"/>
      <c r="DH35" s="974"/>
      <c r="DI35" s="974"/>
      <c r="DJ35" s="974"/>
      <c r="DK35" s="984"/>
      <c r="DL35" s="973"/>
      <c r="DM35" s="974"/>
      <c r="DN35" s="974"/>
      <c r="DO35" s="974"/>
      <c r="DP35" s="984"/>
      <c r="DQ35" s="973"/>
      <c r="DR35" s="974"/>
      <c r="DS35" s="974"/>
      <c r="DT35" s="974"/>
      <c r="DU35" s="984"/>
      <c r="DV35" s="966"/>
      <c r="DW35" s="967"/>
      <c r="DX35" s="967"/>
      <c r="DY35" s="967"/>
      <c r="DZ35" s="985"/>
      <c r="EA35" s="55"/>
    </row>
    <row r="36" spans="1:131" s="52" customFormat="1" ht="26.25" customHeight="1" x14ac:dyDescent="0.2">
      <c r="A36" s="62">
        <v>9</v>
      </c>
      <c r="B36" s="966"/>
      <c r="C36" s="967"/>
      <c r="D36" s="967"/>
      <c r="E36" s="967"/>
      <c r="F36" s="967"/>
      <c r="G36" s="967"/>
      <c r="H36" s="967"/>
      <c r="I36" s="967"/>
      <c r="J36" s="967"/>
      <c r="K36" s="967"/>
      <c r="L36" s="967"/>
      <c r="M36" s="967"/>
      <c r="N36" s="967"/>
      <c r="O36" s="967"/>
      <c r="P36" s="968"/>
      <c r="Q36" s="969"/>
      <c r="R36" s="970"/>
      <c r="S36" s="970"/>
      <c r="T36" s="970"/>
      <c r="U36" s="970"/>
      <c r="V36" s="970"/>
      <c r="W36" s="970"/>
      <c r="X36" s="970"/>
      <c r="Y36" s="970"/>
      <c r="Z36" s="970"/>
      <c r="AA36" s="970"/>
      <c r="AB36" s="970"/>
      <c r="AC36" s="970"/>
      <c r="AD36" s="970"/>
      <c r="AE36" s="976"/>
      <c r="AF36" s="996"/>
      <c r="AG36" s="974"/>
      <c r="AH36" s="974"/>
      <c r="AI36" s="974"/>
      <c r="AJ36" s="997"/>
      <c r="AK36" s="975"/>
      <c r="AL36" s="970"/>
      <c r="AM36" s="970"/>
      <c r="AN36" s="970"/>
      <c r="AO36" s="970"/>
      <c r="AP36" s="970"/>
      <c r="AQ36" s="970"/>
      <c r="AR36" s="970"/>
      <c r="AS36" s="970"/>
      <c r="AT36" s="970"/>
      <c r="AU36" s="970"/>
      <c r="AV36" s="970"/>
      <c r="AW36" s="970"/>
      <c r="AX36" s="970"/>
      <c r="AY36" s="970"/>
      <c r="AZ36" s="1003"/>
      <c r="BA36" s="1003"/>
      <c r="BB36" s="1003"/>
      <c r="BC36" s="1003"/>
      <c r="BD36" s="1003"/>
      <c r="BE36" s="971"/>
      <c r="BF36" s="971"/>
      <c r="BG36" s="971"/>
      <c r="BH36" s="971"/>
      <c r="BI36" s="972"/>
      <c r="BJ36" s="64"/>
      <c r="BK36" s="64"/>
      <c r="BL36" s="64"/>
      <c r="BM36" s="64"/>
      <c r="BN36" s="64"/>
      <c r="BO36" s="63"/>
      <c r="BP36" s="63"/>
      <c r="BQ36" s="60">
        <v>30</v>
      </c>
      <c r="BR36" s="88"/>
      <c r="BS36" s="966"/>
      <c r="BT36" s="967"/>
      <c r="BU36" s="967"/>
      <c r="BV36" s="967"/>
      <c r="BW36" s="967"/>
      <c r="BX36" s="967"/>
      <c r="BY36" s="967"/>
      <c r="BZ36" s="967"/>
      <c r="CA36" s="967"/>
      <c r="CB36" s="967"/>
      <c r="CC36" s="967"/>
      <c r="CD36" s="967"/>
      <c r="CE36" s="967"/>
      <c r="CF36" s="967"/>
      <c r="CG36" s="968"/>
      <c r="CH36" s="973"/>
      <c r="CI36" s="974"/>
      <c r="CJ36" s="974"/>
      <c r="CK36" s="974"/>
      <c r="CL36" s="984"/>
      <c r="CM36" s="973"/>
      <c r="CN36" s="974"/>
      <c r="CO36" s="974"/>
      <c r="CP36" s="974"/>
      <c r="CQ36" s="984"/>
      <c r="CR36" s="973"/>
      <c r="CS36" s="974"/>
      <c r="CT36" s="974"/>
      <c r="CU36" s="974"/>
      <c r="CV36" s="984"/>
      <c r="CW36" s="973"/>
      <c r="CX36" s="974"/>
      <c r="CY36" s="974"/>
      <c r="CZ36" s="974"/>
      <c r="DA36" s="984"/>
      <c r="DB36" s="973"/>
      <c r="DC36" s="974"/>
      <c r="DD36" s="974"/>
      <c r="DE36" s="974"/>
      <c r="DF36" s="984"/>
      <c r="DG36" s="973"/>
      <c r="DH36" s="974"/>
      <c r="DI36" s="974"/>
      <c r="DJ36" s="974"/>
      <c r="DK36" s="984"/>
      <c r="DL36" s="973"/>
      <c r="DM36" s="974"/>
      <c r="DN36" s="974"/>
      <c r="DO36" s="974"/>
      <c r="DP36" s="984"/>
      <c r="DQ36" s="973"/>
      <c r="DR36" s="974"/>
      <c r="DS36" s="974"/>
      <c r="DT36" s="974"/>
      <c r="DU36" s="984"/>
      <c r="DV36" s="966"/>
      <c r="DW36" s="967"/>
      <c r="DX36" s="967"/>
      <c r="DY36" s="967"/>
      <c r="DZ36" s="985"/>
      <c r="EA36" s="55"/>
    </row>
    <row r="37" spans="1:131" s="52" customFormat="1" ht="26.25" customHeight="1" x14ac:dyDescent="0.2">
      <c r="A37" s="62">
        <v>10</v>
      </c>
      <c r="B37" s="966"/>
      <c r="C37" s="967"/>
      <c r="D37" s="967"/>
      <c r="E37" s="967"/>
      <c r="F37" s="967"/>
      <c r="G37" s="967"/>
      <c r="H37" s="967"/>
      <c r="I37" s="967"/>
      <c r="J37" s="967"/>
      <c r="K37" s="967"/>
      <c r="L37" s="967"/>
      <c r="M37" s="967"/>
      <c r="N37" s="967"/>
      <c r="O37" s="967"/>
      <c r="P37" s="968"/>
      <c r="Q37" s="969"/>
      <c r="R37" s="970"/>
      <c r="S37" s="970"/>
      <c r="T37" s="970"/>
      <c r="U37" s="970"/>
      <c r="V37" s="970"/>
      <c r="W37" s="970"/>
      <c r="X37" s="970"/>
      <c r="Y37" s="970"/>
      <c r="Z37" s="970"/>
      <c r="AA37" s="970"/>
      <c r="AB37" s="970"/>
      <c r="AC37" s="970"/>
      <c r="AD37" s="970"/>
      <c r="AE37" s="976"/>
      <c r="AF37" s="996"/>
      <c r="AG37" s="974"/>
      <c r="AH37" s="974"/>
      <c r="AI37" s="974"/>
      <c r="AJ37" s="997"/>
      <c r="AK37" s="975"/>
      <c r="AL37" s="970"/>
      <c r="AM37" s="970"/>
      <c r="AN37" s="970"/>
      <c r="AO37" s="970"/>
      <c r="AP37" s="970"/>
      <c r="AQ37" s="970"/>
      <c r="AR37" s="970"/>
      <c r="AS37" s="970"/>
      <c r="AT37" s="970"/>
      <c r="AU37" s="970"/>
      <c r="AV37" s="970"/>
      <c r="AW37" s="970"/>
      <c r="AX37" s="970"/>
      <c r="AY37" s="970"/>
      <c r="AZ37" s="1003"/>
      <c r="BA37" s="1003"/>
      <c r="BB37" s="1003"/>
      <c r="BC37" s="1003"/>
      <c r="BD37" s="1003"/>
      <c r="BE37" s="971"/>
      <c r="BF37" s="971"/>
      <c r="BG37" s="971"/>
      <c r="BH37" s="971"/>
      <c r="BI37" s="972"/>
      <c r="BJ37" s="64"/>
      <c r="BK37" s="64"/>
      <c r="BL37" s="64"/>
      <c r="BM37" s="64"/>
      <c r="BN37" s="64"/>
      <c r="BO37" s="63"/>
      <c r="BP37" s="63"/>
      <c r="BQ37" s="60">
        <v>31</v>
      </c>
      <c r="BR37" s="88"/>
      <c r="BS37" s="966"/>
      <c r="BT37" s="967"/>
      <c r="BU37" s="967"/>
      <c r="BV37" s="967"/>
      <c r="BW37" s="967"/>
      <c r="BX37" s="967"/>
      <c r="BY37" s="967"/>
      <c r="BZ37" s="967"/>
      <c r="CA37" s="967"/>
      <c r="CB37" s="967"/>
      <c r="CC37" s="967"/>
      <c r="CD37" s="967"/>
      <c r="CE37" s="967"/>
      <c r="CF37" s="967"/>
      <c r="CG37" s="968"/>
      <c r="CH37" s="973"/>
      <c r="CI37" s="974"/>
      <c r="CJ37" s="974"/>
      <c r="CK37" s="974"/>
      <c r="CL37" s="984"/>
      <c r="CM37" s="973"/>
      <c r="CN37" s="974"/>
      <c r="CO37" s="974"/>
      <c r="CP37" s="974"/>
      <c r="CQ37" s="984"/>
      <c r="CR37" s="973"/>
      <c r="CS37" s="974"/>
      <c r="CT37" s="974"/>
      <c r="CU37" s="974"/>
      <c r="CV37" s="984"/>
      <c r="CW37" s="973"/>
      <c r="CX37" s="974"/>
      <c r="CY37" s="974"/>
      <c r="CZ37" s="974"/>
      <c r="DA37" s="984"/>
      <c r="DB37" s="973"/>
      <c r="DC37" s="974"/>
      <c r="DD37" s="974"/>
      <c r="DE37" s="974"/>
      <c r="DF37" s="984"/>
      <c r="DG37" s="973"/>
      <c r="DH37" s="974"/>
      <c r="DI37" s="974"/>
      <c r="DJ37" s="974"/>
      <c r="DK37" s="984"/>
      <c r="DL37" s="973"/>
      <c r="DM37" s="974"/>
      <c r="DN37" s="974"/>
      <c r="DO37" s="974"/>
      <c r="DP37" s="984"/>
      <c r="DQ37" s="973"/>
      <c r="DR37" s="974"/>
      <c r="DS37" s="974"/>
      <c r="DT37" s="974"/>
      <c r="DU37" s="984"/>
      <c r="DV37" s="966"/>
      <c r="DW37" s="967"/>
      <c r="DX37" s="967"/>
      <c r="DY37" s="967"/>
      <c r="DZ37" s="985"/>
      <c r="EA37" s="55"/>
    </row>
    <row r="38" spans="1:131" s="52" customFormat="1" ht="26.25" customHeight="1" x14ac:dyDescent="0.2">
      <c r="A38" s="62">
        <v>11</v>
      </c>
      <c r="B38" s="966"/>
      <c r="C38" s="967"/>
      <c r="D38" s="967"/>
      <c r="E38" s="967"/>
      <c r="F38" s="967"/>
      <c r="G38" s="967"/>
      <c r="H38" s="967"/>
      <c r="I38" s="967"/>
      <c r="J38" s="967"/>
      <c r="K38" s="967"/>
      <c r="L38" s="967"/>
      <c r="M38" s="967"/>
      <c r="N38" s="967"/>
      <c r="O38" s="967"/>
      <c r="P38" s="968"/>
      <c r="Q38" s="969"/>
      <c r="R38" s="970"/>
      <c r="S38" s="970"/>
      <c r="T38" s="970"/>
      <c r="U38" s="970"/>
      <c r="V38" s="970"/>
      <c r="W38" s="970"/>
      <c r="X38" s="970"/>
      <c r="Y38" s="970"/>
      <c r="Z38" s="970"/>
      <c r="AA38" s="970"/>
      <c r="AB38" s="970"/>
      <c r="AC38" s="970"/>
      <c r="AD38" s="970"/>
      <c r="AE38" s="976"/>
      <c r="AF38" s="996"/>
      <c r="AG38" s="974"/>
      <c r="AH38" s="974"/>
      <c r="AI38" s="974"/>
      <c r="AJ38" s="997"/>
      <c r="AK38" s="975"/>
      <c r="AL38" s="970"/>
      <c r="AM38" s="970"/>
      <c r="AN38" s="970"/>
      <c r="AO38" s="970"/>
      <c r="AP38" s="970"/>
      <c r="AQ38" s="970"/>
      <c r="AR38" s="970"/>
      <c r="AS38" s="970"/>
      <c r="AT38" s="970"/>
      <c r="AU38" s="970"/>
      <c r="AV38" s="970"/>
      <c r="AW38" s="970"/>
      <c r="AX38" s="970"/>
      <c r="AY38" s="970"/>
      <c r="AZ38" s="1003"/>
      <c r="BA38" s="1003"/>
      <c r="BB38" s="1003"/>
      <c r="BC38" s="1003"/>
      <c r="BD38" s="1003"/>
      <c r="BE38" s="971"/>
      <c r="BF38" s="971"/>
      <c r="BG38" s="971"/>
      <c r="BH38" s="971"/>
      <c r="BI38" s="972"/>
      <c r="BJ38" s="64"/>
      <c r="BK38" s="64"/>
      <c r="BL38" s="64"/>
      <c r="BM38" s="64"/>
      <c r="BN38" s="64"/>
      <c r="BO38" s="63"/>
      <c r="BP38" s="63"/>
      <c r="BQ38" s="60">
        <v>32</v>
      </c>
      <c r="BR38" s="88"/>
      <c r="BS38" s="966"/>
      <c r="BT38" s="967"/>
      <c r="BU38" s="967"/>
      <c r="BV38" s="967"/>
      <c r="BW38" s="967"/>
      <c r="BX38" s="967"/>
      <c r="BY38" s="967"/>
      <c r="BZ38" s="967"/>
      <c r="CA38" s="967"/>
      <c r="CB38" s="967"/>
      <c r="CC38" s="967"/>
      <c r="CD38" s="967"/>
      <c r="CE38" s="967"/>
      <c r="CF38" s="967"/>
      <c r="CG38" s="968"/>
      <c r="CH38" s="973"/>
      <c r="CI38" s="974"/>
      <c r="CJ38" s="974"/>
      <c r="CK38" s="974"/>
      <c r="CL38" s="984"/>
      <c r="CM38" s="973"/>
      <c r="CN38" s="974"/>
      <c r="CO38" s="974"/>
      <c r="CP38" s="974"/>
      <c r="CQ38" s="984"/>
      <c r="CR38" s="973"/>
      <c r="CS38" s="974"/>
      <c r="CT38" s="974"/>
      <c r="CU38" s="974"/>
      <c r="CV38" s="984"/>
      <c r="CW38" s="973"/>
      <c r="CX38" s="974"/>
      <c r="CY38" s="974"/>
      <c r="CZ38" s="974"/>
      <c r="DA38" s="984"/>
      <c r="DB38" s="973"/>
      <c r="DC38" s="974"/>
      <c r="DD38" s="974"/>
      <c r="DE38" s="974"/>
      <c r="DF38" s="984"/>
      <c r="DG38" s="973"/>
      <c r="DH38" s="974"/>
      <c r="DI38" s="974"/>
      <c r="DJ38" s="974"/>
      <c r="DK38" s="984"/>
      <c r="DL38" s="973"/>
      <c r="DM38" s="974"/>
      <c r="DN38" s="974"/>
      <c r="DO38" s="974"/>
      <c r="DP38" s="984"/>
      <c r="DQ38" s="973"/>
      <c r="DR38" s="974"/>
      <c r="DS38" s="974"/>
      <c r="DT38" s="974"/>
      <c r="DU38" s="984"/>
      <c r="DV38" s="966"/>
      <c r="DW38" s="967"/>
      <c r="DX38" s="967"/>
      <c r="DY38" s="967"/>
      <c r="DZ38" s="985"/>
      <c r="EA38" s="55"/>
    </row>
    <row r="39" spans="1:131" s="52" customFormat="1" ht="26.25" customHeight="1" x14ac:dyDescent="0.2">
      <c r="A39" s="62">
        <v>12</v>
      </c>
      <c r="B39" s="966"/>
      <c r="C39" s="967"/>
      <c r="D39" s="967"/>
      <c r="E39" s="967"/>
      <c r="F39" s="967"/>
      <c r="G39" s="967"/>
      <c r="H39" s="967"/>
      <c r="I39" s="967"/>
      <c r="J39" s="967"/>
      <c r="K39" s="967"/>
      <c r="L39" s="967"/>
      <c r="M39" s="967"/>
      <c r="N39" s="967"/>
      <c r="O39" s="967"/>
      <c r="P39" s="968"/>
      <c r="Q39" s="969"/>
      <c r="R39" s="970"/>
      <c r="S39" s="970"/>
      <c r="T39" s="970"/>
      <c r="U39" s="970"/>
      <c r="V39" s="970"/>
      <c r="W39" s="970"/>
      <c r="X39" s="970"/>
      <c r="Y39" s="970"/>
      <c r="Z39" s="970"/>
      <c r="AA39" s="970"/>
      <c r="AB39" s="970"/>
      <c r="AC39" s="970"/>
      <c r="AD39" s="970"/>
      <c r="AE39" s="976"/>
      <c r="AF39" s="996"/>
      <c r="AG39" s="974"/>
      <c r="AH39" s="974"/>
      <c r="AI39" s="974"/>
      <c r="AJ39" s="997"/>
      <c r="AK39" s="975"/>
      <c r="AL39" s="970"/>
      <c r="AM39" s="970"/>
      <c r="AN39" s="970"/>
      <c r="AO39" s="970"/>
      <c r="AP39" s="970"/>
      <c r="AQ39" s="970"/>
      <c r="AR39" s="970"/>
      <c r="AS39" s="970"/>
      <c r="AT39" s="970"/>
      <c r="AU39" s="970"/>
      <c r="AV39" s="970"/>
      <c r="AW39" s="970"/>
      <c r="AX39" s="970"/>
      <c r="AY39" s="970"/>
      <c r="AZ39" s="1003"/>
      <c r="BA39" s="1003"/>
      <c r="BB39" s="1003"/>
      <c r="BC39" s="1003"/>
      <c r="BD39" s="1003"/>
      <c r="BE39" s="971"/>
      <c r="BF39" s="971"/>
      <c r="BG39" s="971"/>
      <c r="BH39" s="971"/>
      <c r="BI39" s="972"/>
      <c r="BJ39" s="64"/>
      <c r="BK39" s="64"/>
      <c r="BL39" s="64"/>
      <c r="BM39" s="64"/>
      <c r="BN39" s="64"/>
      <c r="BO39" s="63"/>
      <c r="BP39" s="63"/>
      <c r="BQ39" s="60">
        <v>33</v>
      </c>
      <c r="BR39" s="88"/>
      <c r="BS39" s="966"/>
      <c r="BT39" s="967"/>
      <c r="BU39" s="967"/>
      <c r="BV39" s="967"/>
      <c r="BW39" s="967"/>
      <c r="BX39" s="967"/>
      <c r="BY39" s="967"/>
      <c r="BZ39" s="967"/>
      <c r="CA39" s="967"/>
      <c r="CB39" s="967"/>
      <c r="CC39" s="967"/>
      <c r="CD39" s="967"/>
      <c r="CE39" s="967"/>
      <c r="CF39" s="967"/>
      <c r="CG39" s="968"/>
      <c r="CH39" s="973"/>
      <c r="CI39" s="974"/>
      <c r="CJ39" s="974"/>
      <c r="CK39" s="974"/>
      <c r="CL39" s="984"/>
      <c r="CM39" s="973"/>
      <c r="CN39" s="974"/>
      <c r="CO39" s="974"/>
      <c r="CP39" s="974"/>
      <c r="CQ39" s="984"/>
      <c r="CR39" s="973"/>
      <c r="CS39" s="974"/>
      <c r="CT39" s="974"/>
      <c r="CU39" s="974"/>
      <c r="CV39" s="984"/>
      <c r="CW39" s="973"/>
      <c r="CX39" s="974"/>
      <c r="CY39" s="974"/>
      <c r="CZ39" s="974"/>
      <c r="DA39" s="984"/>
      <c r="DB39" s="973"/>
      <c r="DC39" s="974"/>
      <c r="DD39" s="974"/>
      <c r="DE39" s="974"/>
      <c r="DF39" s="984"/>
      <c r="DG39" s="973"/>
      <c r="DH39" s="974"/>
      <c r="DI39" s="974"/>
      <c r="DJ39" s="974"/>
      <c r="DK39" s="984"/>
      <c r="DL39" s="973"/>
      <c r="DM39" s="974"/>
      <c r="DN39" s="974"/>
      <c r="DO39" s="974"/>
      <c r="DP39" s="984"/>
      <c r="DQ39" s="973"/>
      <c r="DR39" s="974"/>
      <c r="DS39" s="974"/>
      <c r="DT39" s="974"/>
      <c r="DU39" s="984"/>
      <c r="DV39" s="966"/>
      <c r="DW39" s="967"/>
      <c r="DX39" s="967"/>
      <c r="DY39" s="967"/>
      <c r="DZ39" s="985"/>
      <c r="EA39" s="55"/>
    </row>
    <row r="40" spans="1:131" s="52" customFormat="1" ht="26.25" customHeight="1" x14ac:dyDescent="0.2">
      <c r="A40" s="60">
        <v>13</v>
      </c>
      <c r="B40" s="966"/>
      <c r="C40" s="967"/>
      <c r="D40" s="967"/>
      <c r="E40" s="967"/>
      <c r="F40" s="967"/>
      <c r="G40" s="967"/>
      <c r="H40" s="967"/>
      <c r="I40" s="967"/>
      <c r="J40" s="967"/>
      <c r="K40" s="967"/>
      <c r="L40" s="967"/>
      <c r="M40" s="967"/>
      <c r="N40" s="967"/>
      <c r="O40" s="967"/>
      <c r="P40" s="968"/>
      <c r="Q40" s="969"/>
      <c r="R40" s="970"/>
      <c r="S40" s="970"/>
      <c r="T40" s="970"/>
      <c r="U40" s="970"/>
      <c r="V40" s="970"/>
      <c r="W40" s="970"/>
      <c r="X40" s="970"/>
      <c r="Y40" s="970"/>
      <c r="Z40" s="970"/>
      <c r="AA40" s="970"/>
      <c r="AB40" s="970"/>
      <c r="AC40" s="970"/>
      <c r="AD40" s="970"/>
      <c r="AE40" s="976"/>
      <c r="AF40" s="996"/>
      <c r="AG40" s="974"/>
      <c r="AH40" s="974"/>
      <c r="AI40" s="974"/>
      <c r="AJ40" s="997"/>
      <c r="AK40" s="975"/>
      <c r="AL40" s="970"/>
      <c r="AM40" s="970"/>
      <c r="AN40" s="970"/>
      <c r="AO40" s="970"/>
      <c r="AP40" s="970"/>
      <c r="AQ40" s="970"/>
      <c r="AR40" s="970"/>
      <c r="AS40" s="970"/>
      <c r="AT40" s="970"/>
      <c r="AU40" s="970"/>
      <c r="AV40" s="970"/>
      <c r="AW40" s="970"/>
      <c r="AX40" s="970"/>
      <c r="AY40" s="970"/>
      <c r="AZ40" s="1003"/>
      <c r="BA40" s="1003"/>
      <c r="BB40" s="1003"/>
      <c r="BC40" s="1003"/>
      <c r="BD40" s="1003"/>
      <c r="BE40" s="971"/>
      <c r="BF40" s="971"/>
      <c r="BG40" s="971"/>
      <c r="BH40" s="971"/>
      <c r="BI40" s="972"/>
      <c r="BJ40" s="64"/>
      <c r="BK40" s="64"/>
      <c r="BL40" s="64"/>
      <c r="BM40" s="64"/>
      <c r="BN40" s="64"/>
      <c r="BO40" s="63"/>
      <c r="BP40" s="63"/>
      <c r="BQ40" s="60">
        <v>34</v>
      </c>
      <c r="BR40" s="88"/>
      <c r="BS40" s="966"/>
      <c r="BT40" s="967"/>
      <c r="BU40" s="967"/>
      <c r="BV40" s="967"/>
      <c r="BW40" s="967"/>
      <c r="BX40" s="967"/>
      <c r="BY40" s="967"/>
      <c r="BZ40" s="967"/>
      <c r="CA40" s="967"/>
      <c r="CB40" s="967"/>
      <c r="CC40" s="967"/>
      <c r="CD40" s="967"/>
      <c r="CE40" s="967"/>
      <c r="CF40" s="967"/>
      <c r="CG40" s="968"/>
      <c r="CH40" s="973"/>
      <c r="CI40" s="974"/>
      <c r="CJ40" s="974"/>
      <c r="CK40" s="974"/>
      <c r="CL40" s="984"/>
      <c r="CM40" s="973"/>
      <c r="CN40" s="974"/>
      <c r="CO40" s="974"/>
      <c r="CP40" s="974"/>
      <c r="CQ40" s="984"/>
      <c r="CR40" s="973"/>
      <c r="CS40" s="974"/>
      <c r="CT40" s="974"/>
      <c r="CU40" s="974"/>
      <c r="CV40" s="984"/>
      <c r="CW40" s="973"/>
      <c r="CX40" s="974"/>
      <c r="CY40" s="974"/>
      <c r="CZ40" s="974"/>
      <c r="DA40" s="984"/>
      <c r="DB40" s="973"/>
      <c r="DC40" s="974"/>
      <c r="DD40" s="974"/>
      <c r="DE40" s="974"/>
      <c r="DF40" s="984"/>
      <c r="DG40" s="973"/>
      <c r="DH40" s="974"/>
      <c r="DI40" s="974"/>
      <c r="DJ40" s="974"/>
      <c r="DK40" s="984"/>
      <c r="DL40" s="973"/>
      <c r="DM40" s="974"/>
      <c r="DN40" s="974"/>
      <c r="DO40" s="974"/>
      <c r="DP40" s="984"/>
      <c r="DQ40" s="973"/>
      <c r="DR40" s="974"/>
      <c r="DS40" s="974"/>
      <c r="DT40" s="974"/>
      <c r="DU40" s="984"/>
      <c r="DV40" s="966"/>
      <c r="DW40" s="967"/>
      <c r="DX40" s="967"/>
      <c r="DY40" s="967"/>
      <c r="DZ40" s="985"/>
      <c r="EA40" s="55"/>
    </row>
    <row r="41" spans="1:131" s="52" customFormat="1" ht="26.25" customHeight="1" x14ac:dyDescent="0.2">
      <c r="A41" s="60">
        <v>14</v>
      </c>
      <c r="B41" s="966"/>
      <c r="C41" s="967"/>
      <c r="D41" s="967"/>
      <c r="E41" s="967"/>
      <c r="F41" s="967"/>
      <c r="G41" s="967"/>
      <c r="H41" s="967"/>
      <c r="I41" s="967"/>
      <c r="J41" s="967"/>
      <c r="K41" s="967"/>
      <c r="L41" s="967"/>
      <c r="M41" s="967"/>
      <c r="N41" s="967"/>
      <c r="O41" s="967"/>
      <c r="P41" s="968"/>
      <c r="Q41" s="969"/>
      <c r="R41" s="970"/>
      <c r="S41" s="970"/>
      <c r="T41" s="970"/>
      <c r="U41" s="970"/>
      <c r="V41" s="970"/>
      <c r="W41" s="970"/>
      <c r="X41" s="970"/>
      <c r="Y41" s="970"/>
      <c r="Z41" s="970"/>
      <c r="AA41" s="970"/>
      <c r="AB41" s="970"/>
      <c r="AC41" s="970"/>
      <c r="AD41" s="970"/>
      <c r="AE41" s="976"/>
      <c r="AF41" s="996"/>
      <c r="AG41" s="974"/>
      <c r="AH41" s="974"/>
      <c r="AI41" s="974"/>
      <c r="AJ41" s="997"/>
      <c r="AK41" s="975"/>
      <c r="AL41" s="970"/>
      <c r="AM41" s="970"/>
      <c r="AN41" s="970"/>
      <c r="AO41" s="970"/>
      <c r="AP41" s="970"/>
      <c r="AQ41" s="970"/>
      <c r="AR41" s="970"/>
      <c r="AS41" s="970"/>
      <c r="AT41" s="970"/>
      <c r="AU41" s="970"/>
      <c r="AV41" s="970"/>
      <c r="AW41" s="970"/>
      <c r="AX41" s="970"/>
      <c r="AY41" s="970"/>
      <c r="AZ41" s="1003"/>
      <c r="BA41" s="1003"/>
      <c r="BB41" s="1003"/>
      <c r="BC41" s="1003"/>
      <c r="BD41" s="1003"/>
      <c r="BE41" s="971"/>
      <c r="BF41" s="971"/>
      <c r="BG41" s="971"/>
      <c r="BH41" s="971"/>
      <c r="BI41" s="972"/>
      <c r="BJ41" s="64"/>
      <c r="BK41" s="64"/>
      <c r="BL41" s="64"/>
      <c r="BM41" s="64"/>
      <c r="BN41" s="64"/>
      <c r="BO41" s="63"/>
      <c r="BP41" s="63"/>
      <c r="BQ41" s="60">
        <v>35</v>
      </c>
      <c r="BR41" s="88"/>
      <c r="BS41" s="966"/>
      <c r="BT41" s="967"/>
      <c r="BU41" s="967"/>
      <c r="BV41" s="967"/>
      <c r="BW41" s="967"/>
      <c r="BX41" s="967"/>
      <c r="BY41" s="967"/>
      <c r="BZ41" s="967"/>
      <c r="CA41" s="967"/>
      <c r="CB41" s="967"/>
      <c r="CC41" s="967"/>
      <c r="CD41" s="967"/>
      <c r="CE41" s="967"/>
      <c r="CF41" s="967"/>
      <c r="CG41" s="968"/>
      <c r="CH41" s="973"/>
      <c r="CI41" s="974"/>
      <c r="CJ41" s="974"/>
      <c r="CK41" s="974"/>
      <c r="CL41" s="984"/>
      <c r="CM41" s="973"/>
      <c r="CN41" s="974"/>
      <c r="CO41" s="974"/>
      <c r="CP41" s="974"/>
      <c r="CQ41" s="984"/>
      <c r="CR41" s="973"/>
      <c r="CS41" s="974"/>
      <c r="CT41" s="974"/>
      <c r="CU41" s="974"/>
      <c r="CV41" s="984"/>
      <c r="CW41" s="973"/>
      <c r="CX41" s="974"/>
      <c r="CY41" s="974"/>
      <c r="CZ41" s="974"/>
      <c r="DA41" s="984"/>
      <c r="DB41" s="973"/>
      <c r="DC41" s="974"/>
      <c r="DD41" s="974"/>
      <c r="DE41" s="974"/>
      <c r="DF41" s="984"/>
      <c r="DG41" s="973"/>
      <c r="DH41" s="974"/>
      <c r="DI41" s="974"/>
      <c r="DJ41" s="974"/>
      <c r="DK41" s="984"/>
      <c r="DL41" s="973"/>
      <c r="DM41" s="974"/>
      <c r="DN41" s="974"/>
      <c r="DO41" s="974"/>
      <c r="DP41" s="984"/>
      <c r="DQ41" s="973"/>
      <c r="DR41" s="974"/>
      <c r="DS41" s="974"/>
      <c r="DT41" s="974"/>
      <c r="DU41" s="984"/>
      <c r="DV41" s="966"/>
      <c r="DW41" s="967"/>
      <c r="DX41" s="967"/>
      <c r="DY41" s="967"/>
      <c r="DZ41" s="985"/>
      <c r="EA41" s="55"/>
    </row>
    <row r="42" spans="1:131" s="52" customFormat="1" ht="26.25" customHeight="1" x14ac:dyDescent="0.2">
      <c r="A42" s="60">
        <v>15</v>
      </c>
      <c r="B42" s="966"/>
      <c r="C42" s="967"/>
      <c r="D42" s="967"/>
      <c r="E42" s="967"/>
      <c r="F42" s="967"/>
      <c r="G42" s="967"/>
      <c r="H42" s="967"/>
      <c r="I42" s="967"/>
      <c r="J42" s="967"/>
      <c r="K42" s="967"/>
      <c r="L42" s="967"/>
      <c r="M42" s="967"/>
      <c r="N42" s="967"/>
      <c r="O42" s="967"/>
      <c r="P42" s="968"/>
      <c r="Q42" s="969"/>
      <c r="R42" s="970"/>
      <c r="S42" s="970"/>
      <c r="T42" s="970"/>
      <c r="U42" s="970"/>
      <c r="V42" s="970"/>
      <c r="W42" s="970"/>
      <c r="X42" s="970"/>
      <c r="Y42" s="970"/>
      <c r="Z42" s="970"/>
      <c r="AA42" s="970"/>
      <c r="AB42" s="970"/>
      <c r="AC42" s="970"/>
      <c r="AD42" s="970"/>
      <c r="AE42" s="976"/>
      <c r="AF42" s="996"/>
      <c r="AG42" s="974"/>
      <c r="AH42" s="974"/>
      <c r="AI42" s="974"/>
      <c r="AJ42" s="997"/>
      <c r="AK42" s="975"/>
      <c r="AL42" s="970"/>
      <c r="AM42" s="970"/>
      <c r="AN42" s="970"/>
      <c r="AO42" s="970"/>
      <c r="AP42" s="970"/>
      <c r="AQ42" s="970"/>
      <c r="AR42" s="970"/>
      <c r="AS42" s="970"/>
      <c r="AT42" s="970"/>
      <c r="AU42" s="970"/>
      <c r="AV42" s="970"/>
      <c r="AW42" s="970"/>
      <c r="AX42" s="970"/>
      <c r="AY42" s="970"/>
      <c r="AZ42" s="1003"/>
      <c r="BA42" s="1003"/>
      <c r="BB42" s="1003"/>
      <c r="BC42" s="1003"/>
      <c r="BD42" s="1003"/>
      <c r="BE42" s="971"/>
      <c r="BF42" s="971"/>
      <c r="BG42" s="971"/>
      <c r="BH42" s="971"/>
      <c r="BI42" s="972"/>
      <c r="BJ42" s="64"/>
      <c r="BK42" s="64"/>
      <c r="BL42" s="64"/>
      <c r="BM42" s="64"/>
      <c r="BN42" s="64"/>
      <c r="BO42" s="63"/>
      <c r="BP42" s="63"/>
      <c r="BQ42" s="60">
        <v>36</v>
      </c>
      <c r="BR42" s="88"/>
      <c r="BS42" s="966"/>
      <c r="BT42" s="967"/>
      <c r="BU42" s="967"/>
      <c r="BV42" s="967"/>
      <c r="BW42" s="967"/>
      <c r="BX42" s="967"/>
      <c r="BY42" s="967"/>
      <c r="BZ42" s="967"/>
      <c r="CA42" s="967"/>
      <c r="CB42" s="967"/>
      <c r="CC42" s="967"/>
      <c r="CD42" s="967"/>
      <c r="CE42" s="967"/>
      <c r="CF42" s="967"/>
      <c r="CG42" s="968"/>
      <c r="CH42" s="973"/>
      <c r="CI42" s="974"/>
      <c r="CJ42" s="974"/>
      <c r="CK42" s="974"/>
      <c r="CL42" s="984"/>
      <c r="CM42" s="973"/>
      <c r="CN42" s="974"/>
      <c r="CO42" s="974"/>
      <c r="CP42" s="974"/>
      <c r="CQ42" s="984"/>
      <c r="CR42" s="973"/>
      <c r="CS42" s="974"/>
      <c r="CT42" s="974"/>
      <c r="CU42" s="974"/>
      <c r="CV42" s="984"/>
      <c r="CW42" s="973"/>
      <c r="CX42" s="974"/>
      <c r="CY42" s="974"/>
      <c r="CZ42" s="974"/>
      <c r="DA42" s="984"/>
      <c r="DB42" s="973"/>
      <c r="DC42" s="974"/>
      <c r="DD42" s="974"/>
      <c r="DE42" s="974"/>
      <c r="DF42" s="984"/>
      <c r="DG42" s="973"/>
      <c r="DH42" s="974"/>
      <c r="DI42" s="974"/>
      <c r="DJ42" s="974"/>
      <c r="DK42" s="984"/>
      <c r="DL42" s="973"/>
      <c r="DM42" s="974"/>
      <c r="DN42" s="974"/>
      <c r="DO42" s="974"/>
      <c r="DP42" s="984"/>
      <c r="DQ42" s="973"/>
      <c r="DR42" s="974"/>
      <c r="DS42" s="974"/>
      <c r="DT42" s="974"/>
      <c r="DU42" s="984"/>
      <c r="DV42" s="966"/>
      <c r="DW42" s="967"/>
      <c r="DX42" s="967"/>
      <c r="DY42" s="967"/>
      <c r="DZ42" s="985"/>
      <c r="EA42" s="55"/>
    </row>
    <row r="43" spans="1:131" s="52" customFormat="1" ht="26.25" customHeight="1" x14ac:dyDescent="0.2">
      <c r="A43" s="60">
        <v>16</v>
      </c>
      <c r="B43" s="966"/>
      <c r="C43" s="967"/>
      <c r="D43" s="967"/>
      <c r="E43" s="967"/>
      <c r="F43" s="967"/>
      <c r="G43" s="967"/>
      <c r="H43" s="967"/>
      <c r="I43" s="967"/>
      <c r="J43" s="967"/>
      <c r="K43" s="967"/>
      <c r="L43" s="967"/>
      <c r="M43" s="967"/>
      <c r="N43" s="967"/>
      <c r="O43" s="967"/>
      <c r="P43" s="968"/>
      <c r="Q43" s="969"/>
      <c r="R43" s="970"/>
      <c r="S43" s="970"/>
      <c r="T43" s="970"/>
      <c r="U43" s="970"/>
      <c r="V43" s="970"/>
      <c r="W43" s="970"/>
      <c r="X43" s="970"/>
      <c r="Y43" s="970"/>
      <c r="Z43" s="970"/>
      <c r="AA43" s="970"/>
      <c r="AB43" s="970"/>
      <c r="AC43" s="970"/>
      <c r="AD43" s="970"/>
      <c r="AE43" s="976"/>
      <c r="AF43" s="996"/>
      <c r="AG43" s="974"/>
      <c r="AH43" s="974"/>
      <c r="AI43" s="974"/>
      <c r="AJ43" s="997"/>
      <c r="AK43" s="975"/>
      <c r="AL43" s="970"/>
      <c r="AM43" s="970"/>
      <c r="AN43" s="970"/>
      <c r="AO43" s="970"/>
      <c r="AP43" s="970"/>
      <c r="AQ43" s="970"/>
      <c r="AR43" s="970"/>
      <c r="AS43" s="970"/>
      <c r="AT43" s="970"/>
      <c r="AU43" s="970"/>
      <c r="AV43" s="970"/>
      <c r="AW43" s="970"/>
      <c r="AX43" s="970"/>
      <c r="AY43" s="970"/>
      <c r="AZ43" s="1003"/>
      <c r="BA43" s="1003"/>
      <c r="BB43" s="1003"/>
      <c r="BC43" s="1003"/>
      <c r="BD43" s="1003"/>
      <c r="BE43" s="971"/>
      <c r="BF43" s="971"/>
      <c r="BG43" s="971"/>
      <c r="BH43" s="971"/>
      <c r="BI43" s="972"/>
      <c r="BJ43" s="64"/>
      <c r="BK43" s="64"/>
      <c r="BL43" s="64"/>
      <c r="BM43" s="64"/>
      <c r="BN43" s="64"/>
      <c r="BO43" s="63"/>
      <c r="BP43" s="63"/>
      <c r="BQ43" s="60">
        <v>37</v>
      </c>
      <c r="BR43" s="88"/>
      <c r="BS43" s="966"/>
      <c r="BT43" s="967"/>
      <c r="BU43" s="967"/>
      <c r="BV43" s="967"/>
      <c r="BW43" s="967"/>
      <c r="BX43" s="967"/>
      <c r="BY43" s="967"/>
      <c r="BZ43" s="967"/>
      <c r="CA43" s="967"/>
      <c r="CB43" s="967"/>
      <c r="CC43" s="967"/>
      <c r="CD43" s="967"/>
      <c r="CE43" s="967"/>
      <c r="CF43" s="967"/>
      <c r="CG43" s="968"/>
      <c r="CH43" s="973"/>
      <c r="CI43" s="974"/>
      <c r="CJ43" s="974"/>
      <c r="CK43" s="974"/>
      <c r="CL43" s="984"/>
      <c r="CM43" s="973"/>
      <c r="CN43" s="974"/>
      <c r="CO43" s="974"/>
      <c r="CP43" s="974"/>
      <c r="CQ43" s="984"/>
      <c r="CR43" s="973"/>
      <c r="CS43" s="974"/>
      <c r="CT43" s="974"/>
      <c r="CU43" s="974"/>
      <c r="CV43" s="984"/>
      <c r="CW43" s="973"/>
      <c r="CX43" s="974"/>
      <c r="CY43" s="974"/>
      <c r="CZ43" s="974"/>
      <c r="DA43" s="984"/>
      <c r="DB43" s="973"/>
      <c r="DC43" s="974"/>
      <c r="DD43" s="974"/>
      <c r="DE43" s="974"/>
      <c r="DF43" s="984"/>
      <c r="DG43" s="973"/>
      <c r="DH43" s="974"/>
      <c r="DI43" s="974"/>
      <c r="DJ43" s="974"/>
      <c r="DK43" s="984"/>
      <c r="DL43" s="973"/>
      <c r="DM43" s="974"/>
      <c r="DN43" s="974"/>
      <c r="DO43" s="974"/>
      <c r="DP43" s="984"/>
      <c r="DQ43" s="973"/>
      <c r="DR43" s="974"/>
      <c r="DS43" s="974"/>
      <c r="DT43" s="974"/>
      <c r="DU43" s="984"/>
      <c r="DV43" s="966"/>
      <c r="DW43" s="967"/>
      <c r="DX43" s="967"/>
      <c r="DY43" s="967"/>
      <c r="DZ43" s="985"/>
      <c r="EA43" s="55"/>
    </row>
    <row r="44" spans="1:131" s="52" customFormat="1" ht="26.25" customHeight="1" x14ac:dyDescent="0.2">
      <c r="A44" s="60">
        <v>17</v>
      </c>
      <c r="B44" s="966"/>
      <c r="C44" s="967"/>
      <c r="D44" s="967"/>
      <c r="E44" s="967"/>
      <c r="F44" s="967"/>
      <c r="G44" s="967"/>
      <c r="H44" s="967"/>
      <c r="I44" s="967"/>
      <c r="J44" s="967"/>
      <c r="K44" s="967"/>
      <c r="L44" s="967"/>
      <c r="M44" s="967"/>
      <c r="N44" s="967"/>
      <c r="O44" s="967"/>
      <c r="P44" s="968"/>
      <c r="Q44" s="969"/>
      <c r="R44" s="970"/>
      <c r="S44" s="970"/>
      <c r="T44" s="970"/>
      <c r="U44" s="970"/>
      <c r="V44" s="970"/>
      <c r="W44" s="970"/>
      <c r="X44" s="970"/>
      <c r="Y44" s="970"/>
      <c r="Z44" s="970"/>
      <c r="AA44" s="970"/>
      <c r="AB44" s="970"/>
      <c r="AC44" s="970"/>
      <c r="AD44" s="970"/>
      <c r="AE44" s="976"/>
      <c r="AF44" s="996"/>
      <c r="AG44" s="974"/>
      <c r="AH44" s="974"/>
      <c r="AI44" s="974"/>
      <c r="AJ44" s="997"/>
      <c r="AK44" s="975"/>
      <c r="AL44" s="970"/>
      <c r="AM44" s="970"/>
      <c r="AN44" s="970"/>
      <c r="AO44" s="970"/>
      <c r="AP44" s="970"/>
      <c r="AQ44" s="970"/>
      <c r="AR44" s="970"/>
      <c r="AS44" s="970"/>
      <c r="AT44" s="970"/>
      <c r="AU44" s="970"/>
      <c r="AV44" s="970"/>
      <c r="AW44" s="970"/>
      <c r="AX44" s="970"/>
      <c r="AY44" s="970"/>
      <c r="AZ44" s="1003"/>
      <c r="BA44" s="1003"/>
      <c r="BB44" s="1003"/>
      <c r="BC44" s="1003"/>
      <c r="BD44" s="1003"/>
      <c r="BE44" s="971"/>
      <c r="BF44" s="971"/>
      <c r="BG44" s="971"/>
      <c r="BH44" s="971"/>
      <c r="BI44" s="972"/>
      <c r="BJ44" s="64"/>
      <c r="BK44" s="64"/>
      <c r="BL44" s="64"/>
      <c r="BM44" s="64"/>
      <c r="BN44" s="64"/>
      <c r="BO44" s="63"/>
      <c r="BP44" s="63"/>
      <c r="BQ44" s="60">
        <v>38</v>
      </c>
      <c r="BR44" s="88"/>
      <c r="BS44" s="966"/>
      <c r="BT44" s="967"/>
      <c r="BU44" s="967"/>
      <c r="BV44" s="967"/>
      <c r="BW44" s="967"/>
      <c r="BX44" s="967"/>
      <c r="BY44" s="967"/>
      <c r="BZ44" s="967"/>
      <c r="CA44" s="967"/>
      <c r="CB44" s="967"/>
      <c r="CC44" s="967"/>
      <c r="CD44" s="967"/>
      <c r="CE44" s="967"/>
      <c r="CF44" s="967"/>
      <c r="CG44" s="968"/>
      <c r="CH44" s="973"/>
      <c r="CI44" s="974"/>
      <c r="CJ44" s="974"/>
      <c r="CK44" s="974"/>
      <c r="CL44" s="984"/>
      <c r="CM44" s="973"/>
      <c r="CN44" s="974"/>
      <c r="CO44" s="974"/>
      <c r="CP44" s="974"/>
      <c r="CQ44" s="984"/>
      <c r="CR44" s="973"/>
      <c r="CS44" s="974"/>
      <c r="CT44" s="974"/>
      <c r="CU44" s="974"/>
      <c r="CV44" s="984"/>
      <c r="CW44" s="973"/>
      <c r="CX44" s="974"/>
      <c r="CY44" s="974"/>
      <c r="CZ44" s="974"/>
      <c r="DA44" s="984"/>
      <c r="DB44" s="973"/>
      <c r="DC44" s="974"/>
      <c r="DD44" s="974"/>
      <c r="DE44" s="974"/>
      <c r="DF44" s="984"/>
      <c r="DG44" s="973"/>
      <c r="DH44" s="974"/>
      <c r="DI44" s="974"/>
      <c r="DJ44" s="974"/>
      <c r="DK44" s="984"/>
      <c r="DL44" s="973"/>
      <c r="DM44" s="974"/>
      <c r="DN44" s="974"/>
      <c r="DO44" s="974"/>
      <c r="DP44" s="984"/>
      <c r="DQ44" s="973"/>
      <c r="DR44" s="974"/>
      <c r="DS44" s="974"/>
      <c r="DT44" s="974"/>
      <c r="DU44" s="984"/>
      <c r="DV44" s="966"/>
      <c r="DW44" s="967"/>
      <c r="DX44" s="967"/>
      <c r="DY44" s="967"/>
      <c r="DZ44" s="985"/>
      <c r="EA44" s="55"/>
    </row>
    <row r="45" spans="1:131" s="52" customFormat="1" ht="26.25" customHeight="1" x14ac:dyDescent="0.2">
      <c r="A45" s="60">
        <v>18</v>
      </c>
      <c r="B45" s="966"/>
      <c r="C45" s="967"/>
      <c r="D45" s="967"/>
      <c r="E45" s="967"/>
      <c r="F45" s="967"/>
      <c r="G45" s="967"/>
      <c r="H45" s="967"/>
      <c r="I45" s="967"/>
      <c r="J45" s="967"/>
      <c r="K45" s="967"/>
      <c r="L45" s="967"/>
      <c r="M45" s="967"/>
      <c r="N45" s="967"/>
      <c r="O45" s="967"/>
      <c r="P45" s="968"/>
      <c r="Q45" s="969"/>
      <c r="R45" s="970"/>
      <c r="S45" s="970"/>
      <c r="T45" s="970"/>
      <c r="U45" s="970"/>
      <c r="V45" s="970"/>
      <c r="W45" s="970"/>
      <c r="X45" s="970"/>
      <c r="Y45" s="970"/>
      <c r="Z45" s="970"/>
      <c r="AA45" s="970"/>
      <c r="AB45" s="970"/>
      <c r="AC45" s="970"/>
      <c r="AD45" s="970"/>
      <c r="AE45" s="976"/>
      <c r="AF45" s="996"/>
      <c r="AG45" s="974"/>
      <c r="AH45" s="974"/>
      <c r="AI45" s="974"/>
      <c r="AJ45" s="997"/>
      <c r="AK45" s="975"/>
      <c r="AL45" s="970"/>
      <c r="AM45" s="970"/>
      <c r="AN45" s="970"/>
      <c r="AO45" s="970"/>
      <c r="AP45" s="970"/>
      <c r="AQ45" s="970"/>
      <c r="AR45" s="970"/>
      <c r="AS45" s="970"/>
      <c r="AT45" s="970"/>
      <c r="AU45" s="970"/>
      <c r="AV45" s="970"/>
      <c r="AW45" s="970"/>
      <c r="AX45" s="970"/>
      <c r="AY45" s="970"/>
      <c r="AZ45" s="1003"/>
      <c r="BA45" s="1003"/>
      <c r="BB45" s="1003"/>
      <c r="BC45" s="1003"/>
      <c r="BD45" s="1003"/>
      <c r="BE45" s="971"/>
      <c r="BF45" s="971"/>
      <c r="BG45" s="971"/>
      <c r="BH45" s="971"/>
      <c r="BI45" s="972"/>
      <c r="BJ45" s="64"/>
      <c r="BK45" s="64"/>
      <c r="BL45" s="64"/>
      <c r="BM45" s="64"/>
      <c r="BN45" s="64"/>
      <c r="BO45" s="63"/>
      <c r="BP45" s="63"/>
      <c r="BQ45" s="60">
        <v>39</v>
      </c>
      <c r="BR45" s="88"/>
      <c r="BS45" s="966"/>
      <c r="BT45" s="967"/>
      <c r="BU45" s="967"/>
      <c r="BV45" s="967"/>
      <c r="BW45" s="967"/>
      <c r="BX45" s="967"/>
      <c r="BY45" s="967"/>
      <c r="BZ45" s="967"/>
      <c r="CA45" s="967"/>
      <c r="CB45" s="967"/>
      <c r="CC45" s="967"/>
      <c r="CD45" s="967"/>
      <c r="CE45" s="967"/>
      <c r="CF45" s="967"/>
      <c r="CG45" s="968"/>
      <c r="CH45" s="973"/>
      <c r="CI45" s="974"/>
      <c r="CJ45" s="974"/>
      <c r="CK45" s="974"/>
      <c r="CL45" s="984"/>
      <c r="CM45" s="973"/>
      <c r="CN45" s="974"/>
      <c r="CO45" s="974"/>
      <c r="CP45" s="974"/>
      <c r="CQ45" s="984"/>
      <c r="CR45" s="973"/>
      <c r="CS45" s="974"/>
      <c r="CT45" s="974"/>
      <c r="CU45" s="974"/>
      <c r="CV45" s="984"/>
      <c r="CW45" s="973"/>
      <c r="CX45" s="974"/>
      <c r="CY45" s="974"/>
      <c r="CZ45" s="974"/>
      <c r="DA45" s="984"/>
      <c r="DB45" s="973"/>
      <c r="DC45" s="974"/>
      <c r="DD45" s="974"/>
      <c r="DE45" s="974"/>
      <c r="DF45" s="984"/>
      <c r="DG45" s="973"/>
      <c r="DH45" s="974"/>
      <c r="DI45" s="974"/>
      <c r="DJ45" s="974"/>
      <c r="DK45" s="984"/>
      <c r="DL45" s="973"/>
      <c r="DM45" s="974"/>
      <c r="DN45" s="974"/>
      <c r="DO45" s="974"/>
      <c r="DP45" s="984"/>
      <c r="DQ45" s="973"/>
      <c r="DR45" s="974"/>
      <c r="DS45" s="974"/>
      <c r="DT45" s="974"/>
      <c r="DU45" s="984"/>
      <c r="DV45" s="966"/>
      <c r="DW45" s="967"/>
      <c r="DX45" s="967"/>
      <c r="DY45" s="967"/>
      <c r="DZ45" s="985"/>
      <c r="EA45" s="55"/>
    </row>
    <row r="46" spans="1:131" s="52" customFormat="1" ht="26.25" customHeight="1" x14ac:dyDescent="0.2">
      <c r="A46" s="60">
        <v>19</v>
      </c>
      <c r="B46" s="966"/>
      <c r="C46" s="967"/>
      <c r="D46" s="967"/>
      <c r="E46" s="967"/>
      <c r="F46" s="967"/>
      <c r="G46" s="967"/>
      <c r="H46" s="967"/>
      <c r="I46" s="967"/>
      <c r="J46" s="967"/>
      <c r="K46" s="967"/>
      <c r="L46" s="967"/>
      <c r="M46" s="967"/>
      <c r="N46" s="967"/>
      <c r="O46" s="967"/>
      <c r="P46" s="968"/>
      <c r="Q46" s="969"/>
      <c r="R46" s="970"/>
      <c r="S46" s="970"/>
      <c r="T46" s="970"/>
      <c r="U46" s="970"/>
      <c r="V46" s="970"/>
      <c r="W46" s="970"/>
      <c r="X46" s="970"/>
      <c r="Y46" s="970"/>
      <c r="Z46" s="970"/>
      <c r="AA46" s="970"/>
      <c r="AB46" s="970"/>
      <c r="AC46" s="970"/>
      <c r="AD46" s="970"/>
      <c r="AE46" s="976"/>
      <c r="AF46" s="996"/>
      <c r="AG46" s="974"/>
      <c r="AH46" s="974"/>
      <c r="AI46" s="974"/>
      <c r="AJ46" s="997"/>
      <c r="AK46" s="975"/>
      <c r="AL46" s="970"/>
      <c r="AM46" s="970"/>
      <c r="AN46" s="970"/>
      <c r="AO46" s="970"/>
      <c r="AP46" s="970"/>
      <c r="AQ46" s="970"/>
      <c r="AR46" s="970"/>
      <c r="AS46" s="970"/>
      <c r="AT46" s="970"/>
      <c r="AU46" s="970"/>
      <c r="AV46" s="970"/>
      <c r="AW46" s="970"/>
      <c r="AX46" s="970"/>
      <c r="AY46" s="970"/>
      <c r="AZ46" s="1003"/>
      <c r="BA46" s="1003"/>
      <c r="BB46" s="1003"/>
      <c r="BC46" s="1003"/>
      <c r="BD46" s="1003"/>
      <c r="BE46" s="971"/>
      <c r="BF46" s="971"/>
      <c r="BG46" s="971"/>
      <c r="BH46" s="971"/>
      <c r="BI46" s="972"/>
      <c r="BJ46" s="64"/>
      <c r="BK46" s="64"/>
      <c r="BL46" s="64"/>
      <c r="BM46" s="64"/>
      <c r="BN46" s="64"/>
      <c r="BO46" s="63"/>
      <c r="BP46" s="63"/>
      <c r="BQ46" s="60">
        <v>40</v>
      </c>
      <c r="BR46" s="88"/>
      <c r="BS46" s="966"/>
      <c r="BT46" s="967"/>
      <c r="BU46" s="967"/>
      <c r="BV46" s="967"/>
      <c r="BW46" s="967"/>
      <c r="BX46" s="967"/>
      <c r="BY46" s="967"/>
      <c r="BZ46" s="967"/>
      <c r="CA46" s="967"/>
      <c r="CB46" s="967"/>
      <c r="CC46" s="967"/>
      <c r="CD46" s="967"/>
      <c r="CE46" s="967"/>
      <c r="CF46" s="967"/>
      <c r="CG46" s="968"/>
      <c r="CH46" s="973"/>
      <c r="CI46" s="974"/>
      <c r="CJ46" s="974"/>
      <c r="CK46" s="974"/>
      <c r="CL46" s="984"/>
      <c r="CM46" s="973"/>
      <c r="CN46" s="974"/>
      <c r="CO46" s="974"/>
      <c r="CP46" s="974"/>
      <c r="CQ46" s="984"/>
      <c r="CR46" s="973"/>
      <c r="CS46" s="974"/>
      <c r="CT46" s="974"/>
      <c r="CU46" s="974"/>
      <c r="CV46" s="984"/>
      <c r="CW46" s="973"/>
      <c r="CX46" s="974"/>
      <c r="CY46" s="974"/>
      <c r="CZ46" s="974"/>
      <c r="DA46" s="984"/>
      <c r="DB46" s="973"/>
      <c r="DC46" s="974"/>
      <c r="DD46" s="974"/>
      <c r="DE46" s="974"/>
      <c r="DF46" s="984"/>
      <c r="DG46" s="973"/>
      <c r="DH46" s="974"/>
      <c r="DI46" s="974"/>
      <c r="DJ46" s="974"/>
      <c r="DK46" s="984"/>
      <c r="DL46" s="973"/>
      <c r="DM46" s="974"/>
      <c r="DN46" s="974"/>
      <c r="DO46" s="974"/>
      <c r="DP46" s="984"/>
      <c r="DQ46" s="973"/>
      <c r="DR46" s="974"/>
      <c r="DS46" s="974"/>
      <c r="DT46" s="974"/>
      <c r="DU46" s="984"/>
      <c r="DV46" s="966"/>
      <c r="DW46" s="967"/>
      <c r="DX46" s="967"/>
      <c r="DY46" s="967"/>
      <c r="DZ46" s="985"/>
      <c r="EA46" s="55"/>
    </row>
    <row r="47" spans="1:131" s="52" customFormat="1" ht="26.25" customHeight="1" x14ac:dyDescent="0.2">
      <c r="A47" s="60">
        <v>20</v>
      </c>
      <c r="B47" s="966"/>
      <c r="C47" s="967"/>
      <c r="D47" s="967"/>
      <c r="E47" s="967"/>
      <c r="F47" s="967"/>
      <c r="G47" s="967"/>
      <c r="H47" s="967"/>
      <c r="I47" s="967"/>
      <c r="J47" s="967"/>
      <c r="K47" s="967"/>
      <c r="L47" s="967"/>
      <c r="M47" s="967"/>
      <c r="N47" s="967"/>
      <c r="O47" s="967"/>
      <c r="P47" s="968"/>
      <c r="Q47" s="969"/>
      <c r="R47" s="970"/>
      <c r="S47" s="970"/>
      <c r="T47" s="970"/>
      <c r="U47" s="970"/>
      <c r="V47" s="970"/>
      <c r="W47" s="970"/>
      <c r="X47" s="970"/>
      <c r="Y47" s="970"/>
      <c r="Z47" s="970"/>
      <c r="AA47" s="970"/>
      <c r="AB47" s="970"/>
      <c r="AC47" s="970"/>
      <c r="AD47" s="970"/>
      <c r="AE47" s="976"/>
      <c r="AF47" s="996"/>
      <c r="AG47" s="974"/>
      <c r="AH47" s="974"/>
      <c r="AI47" s="974"/>
      <c r="AJ47" s="997"/>
      <c r="AK47" s="975"/>
      <c r="AL47" s="970"/>
      <c r="AM47" s="970"/>
      <c r="AN47" s="970"/>
      <c r="AO47" s="970"/>
      <c r="AP47" s="970"/>
      <c r="AQ47" s="970"/>
      <c r="AR47" s="970"/>
      <c r="AS47" s="970"/>
      <c r="AT47" s="970"/>
      <c r="AU47" s="970"/>
      <c r="AV47" s="970"/>
      <c r="AW47" s="970"/>
      <c r="AX47" s="970"/>
      <c r="AY47" s="970"/>
      <c r="AZ47" s="1003"/>
      <c r="BA47" s="1003"/>
      <c r="BB47" s="1003"/>
      <c r="BC47" s="1003"/>
      <c r="BD47" s="1003"/>
      <c r="BE47" s="971"/>
      <c r="BF47" s="971"/>
      <c r="BG47" s="971"/>
      <c r="BH47" s="971"/>
      <c r="BI47" s="972"/>
      <c r="BJ47" s="64"/>
      <c r="BK47" s="64"/>
      <c r="BL47" s="64"/>
      <c r="BM47" s="64"/>
      <c r="BN47" s="64"/>
      <c r="BO47" s="63"/>
      <c r="BP47" s="63"/>
      <c r="BQ47" s="60">
        <v>41</v>
      </c>
      <c r="BR47" s="88"/>
      <c r="BS47" s="966"/>
      <c r="BT47" s="967"/>
      <c r="BU47" s="967"/>
      <c r="BV47" s="967"/>
      <c r="BW47" s="967"/>
      <c r="BX47" s="967"/>
      <c r="BY47" s="967"/>
      <c r="BZ47" s="967"/>
      <c r="CA47" s="967"/>
      <c r="CB47" s="967"/>
      <c r="CC47" s="967"/>
      <c r="CD47" s="967"/>
      <c r="CE47" s="967"/>
      <c r="CF47" s="967"/>
      <c r="CG47" s="968"/>
      <c r="CH47" s="973"/>
      <c r="CI47" s="974"/>
      <c r="CJ47" s="974"/>
      <c r="CK47" s="974"/>
      <c r="CL47" s="984"/>
      <c r="CM47" s="973"/>
      <c r="CN47" s="974"/>
      <c r="CO47" s="974"/>
      <c r="CP47" s="974"/>
      <c r="CQ47" s="984"/>
      <c r="CR47" s="973"/>
      <c r="CS47" s="974"/>
      <c r="CT47" s="974"/>
      <c r="CU47" s="974"/>
      <c r="CV47" s="984"/>
      <c r="CW47" s="973"/>
      <c r="CX47" s="974"/>
      <c r="CY47" s="974"/>
      <c r="CZ47" s="974"/>
      <c r="DA47" s="984"/>
      <c r="DB47" s="973"/>
      <c r="DC47" s="974"/>
      <c r="DD47" s="974"/>
      <c r="DE47" s="974"/>
      <c r="DF47" s="984"/>
      <c r="DG47" s="973"/>
      <c r="DH47" s="974"/>
      <c r="DI47" s="974"/>
      <c r="DJ47" s="974"/>
      <c r="DK47" s="984"/>
      <c r="DL47" s="973"/>
      <c r="DM47" s="974"/>
      <c r="DN47" s="974"/>
      <c r="DO47" s="974"/>
      <c r="DP47" s="984"/>
      <c r="DQ47" s="973"/>
      <c r="DR47" s="974"/>
      <c r="DS47" s="974"/>
      <c r="DT47" s="974"/>
      <c r="DU47" s="984"/>
      <c r="DV47" s="966"/>
      <c r="DW47" s="967"/>
      <c r="DX47" s="967"/>
      <c r="DY47" s="967"/>
      <c r="DZ47" s="985"/>
      <c r="EA47" s="55"/>
    </row>
    <row r="48" spans="1:131" s="52" customFormat="1" ht="26.25" customHeight="1" x14ac:dyDescent="0.2">
      <c r="A48" s="60">
        <v>21</v>
      </c>
      <c r="B48" s="966"/>
      <c r="C48" s="967"/>
      <c r="D48" s="967"/>
      <c r="E48" s="967"/>
      <c r="F48" s="967"/>
      <c r="G48" s="967"/>
      <c r="H48" s="967"/>
      <c r="I48" s="967"/>
      <c r="J48" s="967"/>
      <c r="K48" s="967"/>
      <c r="L48" s="967"/>
      <c r="M48" s="967"/>
      <c r="N48" s="967"/>
      <c r="O48" s="967"/>
      <c r="P48" s="968"/>
      <c r="Q48" s="969"/>
      <c r="R48" s="970"/>
      <c r="S48" s="970"/>
      <c r="T48" s="970"/>
      <c r="U48" s="970"/>
      <c r="V48" s="970"/>
      <c r="W48" s="970"/>
      <c r="X48" s="970"/>
      <c r="Y48" s="970"/>
      <c r="Z48" s="970"/>
      <c r="AA48" s="970"/>
      <c r="AB48" s="970"/>
      <c r="AC48" s="970"/>
      <c r="AD48" s="970"/>
      <c r="AE48" s="976"/>
      <c r="AF48" s="996"/>
      <c r="AG48" s="974"/>
      <c r="AH48" s="974"/>
      <c r="AI48" s="974"/>
      <c r="AJ48" s="997"/>
      <c r="AK48" s="975"/>
      <c r="AL48" s="970"/>
      <c r="AM48" s="970"/>
      <c r="AN48" s="970"/>
      <c r="AO48" s="970"/>
      <c r="AP48" s="970"/>
      <c r="AQ48" s="970"/>
      <c r="AR48" s="970"/>
      <c r="AS48" s="970"/>
      <c r="AT48" s="970"/>
      <c r="AU48" s="970"/>
      <c r="AV48" s="970"/>
      <c r="AW48" s="970"/>
      <c r="AX48" s="970"/>
      <c r="AY48" s="970"/>
      <c r="AZ48" s="1003"/>
      <c r="BA48" s="1003"/>
      <c r="BB48" s="1003"/>
      <c r="BC48" s="1003"/>
      <c r="BD48" s="1003"/>
      <c r="BE48" s="971"/>
      <c r="BF48" s="971"/>
      <c r="BG48" s="971"/>
      <c r="BH48" s="971"/>
      <c r="BI48" s="972"/>
      <c r="BJ48" s="64"/>
      <c r="BK48" s="64"/>
      <c r="BL48" s="64"/>
      <c r="BM48" s="64"/>
      <c r="BN48" s="64"/>
      <c r="BO48" s="63"/>
      <c r="BP48" s="63"/>
      <c r="BQ48" s="60">
        <v>42</v>
      </c>
      <c r="BR48" s="88"/>
      <c r="BS48" s="966"/>
      <c r="BT48" s="967"/>
      <c r="BU48" s="967"/>
      <c r="BV48" s="967"/>
      <c r="BW48" s="967"/>
      <c r="BX48" s="967"/>
      <c r="BY48" s="967"/>
      <c r="BZ48" s="967"/>
      <c r="CA48" s="967"/>
      <c r="CB48" s="967"/>
      <c r="CC48" s="967"/>
      <c r="CD48" s="967"/>
      <c r="CE48" s="967"/>
      <c r="CF48" s="967"/>
      <c r="CG48" s="968"/>
      <c r="CH48" s="973"/>
      <c r="CI48" s="974"/>
      <c r="CJ48" s="974"/>
      <c r="CK48" s="974"/>
      <c r="CL48" s="984"/>
      <c r="CM48" s="973"/>
      <c r="CN48" s="974"/>
      <c r="CO48" s="974"/>
      <c r="CP48" s="974"/>
      <c r="CQ48" s="984"/>
      <c r="CR48" s="973"/>
      <c r="CS48" s="974"/>
      <c r="CT48" s="974"/>
      <c r="CU48" s="974"/>
      <c r="CV48" s="984"/>
      <c r="CW48" s="973"/>
      <c r="CX48" s="974"/>
      <c r="CY48" s="974"/>
      <c r="CZ48" s="974"/>
      <c r="DA48" s="984"/>
      <c r="DB48" s="973"/>
      <c r="DC48" s="974"/>
      <c r="DD48" s="974"/>
      <c r="DE48" s="974"/>
      <c r="DF48" s="984"/>
      <c r="DG48" s="973"/>
      <c r="DH48" s="974"/>
      <c r="DI48" s="974"/>
      <c r="DJ48" s="974"/>
      <c r="DK48" s="984"/>
      <c r="DL48" s="973"/>
      <c r="DM48" s="974"/>
      <c r="DN48" s="974"/>
      <c r="DO48" s="974"/>
      <c r="DP48" s="984"/>
      <c r="DQ48" s="973"/>
      <c r="DR48" s="974"/>
      <c r="DS48" s="974"/>
      <c r="DT48" s="974"/>
      <c r="DU48" s="984"/>
      <c r="DV48" s="966"/>
      <c r="DW48" s="967"/>
      <c r="DX48" s="967"/>
      <c r="DY48" s="967"/>
      <c r="DZ48" s="985"/>
      <c r="EA48" s="55"/>
    </row>
    <row r="49" spans="1:131" s="52" customFormat="1" ht="26.25" customHeight="1" x14ac:dyDescent="0.2">
      <c r="A49" s="60">
        <v>22</v>
      </c>
      <c r="B49" s="966"/>
      <c r="C49" s="967"/>
      <c r="D49" s="967"/>
      <c r="E49" s="967"/>
      <c r="F49" s="967"/>
      <c r="G49" s="967"/>
      <c r="H49" s="967"/>
      <c r="I49" s="967"/>
      <c r="J49" s="967"/>
      <c r="K49" s="967"/>
      <c r="L49" s="967"/>
      <c r="M49" s="967"/>
      <c r="N49" s="967"/>
      <c r="O49" s="967"/>
      <c r="P49" s="968"/>
      <c r="Q49" s="969"/>
      <c r="R49" s="970"/>
      <c r="S49" s="970"/>
      <c r="T49" s="970"/>
      <c r="U49" s="970"/>
      <c r="V49" s="970"/>
      <c r="W49" s="970"/>
      <c r="X49" s="970"/>
      <c r="Y49" s="970"/>
      <c r="Z49" s="970"/>
      <c r="AA49" s="970"/>
      <c r="AB49" s="970"/>
      <c r="AC49" s="970"/>
      <c r="AD49" s="970"/>
      <c r="AE49" s="976"/>
      <c r="AF49" s="996"/>
      <c r="AG49" s="974"/>
      <c r="AH49" s="974"/>
      <c r="AI49" s="974"/>
      <c r="AJ49" s="997"/>
      <c r="AK49" s="975"/>
      <c r="AL49" s="970"/>
      <c r="AM49" s="970"/>
      <c r="AN49" s="970"/>
      <c r="AO49" s="970"/>
      <c r="AP49" s="970"/>
      <c r="AQ49" s="970"/>
      <c r="AR49" s="970"/>
      <c r="AS49" s="970"/>
      <c r="AT49" s="970"/>
      <c r="AU49" s="970"/>
      <c r="AV49" s="970"/>
      <c r="AW49" s="970"/>
      <c r="AX49" s="970"/>
      <c r="AY49" s="970"/>
      <c r="AZ49" s="1003"/>
      <c r="BA49" s="1003"/>
      <c r="BB49" s="1003"/>
      <c r="BC49" s="1003"/>
      <c r="BD49" s="1003"/>
      <c r="BE49" s="971"/>
      <c r="BF49" s="971"/>
      <c r="BG49" s="971"/>
      <c r="BH49" s="971"/>
      <c r="BI49" s="972"/>
      <c r="BJ49" s="64"/>
      <c r="BK49" s="64"/>
      <c r="BL49" s="64"/>
      <c r="BM49" s="64"/>
      <c r="BN49" s="64"/>
      <c r="BO49" s="63"/>
      <c r="BP49" s="63"/>
      <c r="BQ49" s="60">
        <v>43</v>
      </c>
      <c r="BR49" s="88"/>
      <c r="BS49" s="966"/>
      <c r="BT49" s="967"/>
      <c r="BU49" s="967"/>
      <c r="BV49" s="967"/>
      <c r="BW49" s="967"/>
      <c r="BX49" s="967"/>
      <c r="BY49" s="967"/>
      <c r="BZ49" s="967"/>
      <c r="CA49" s="967"/>
      <c r="CB49" s="967"/>
      <c r="CC49" s="967"/>
      <c r="CD49" s="967"/>
      <c r="CE49" s="967"/>
      <c r="CF49" s="967"/>
      <c r="CG49" s="968"/>
      <c r="CH49" s="973"/>
      <c r="CI49" s="974"/>
      <c r="CJ49" s="974"/>
      <c r="CK49" s="974"/>
      <c r="CL49" s="984"/>
      <c r="CM49" s="973"/>
      <c r="CN49" s="974"/>
      <c r="CO49" s="974"/>
      <c r="CP49" s="974"/>
      <c r="CQ49" s="984"/>
      <c r="CR49" s="973"/>
      <c r="CS49" s="974"/>
      <c r="CT49" s="974"/>
      <c r="CU49" s="974"/>
      <c r="CV49" s="984"/>
      <c r="CW49" s="973"/>
      <c r="CX49" s="974"/>
      <c r="CY49" s="974"/>
      <c r="CZ49" s="974"/>
      <c r="DA49" s="984"/>
      <c r="DB49" s="973"/>
      <c r="DC49" s="974"/>
      <c r="DD49" s="974"/>
      <c r="DE49" s="974"/>
      <c r="DF49" s="984"/>
      <c r="DG49" s="973"/>
      <c r="DH49" s="974"/>
      <c r="DI49" s="974"/>
      <c r="DJ49" s="974"/>
      <c r="DK49" s="984"/>
      <c r="DL49" s="973"/>
      <c r="DM49" s="974"/>
      <c r="DN49" s="974"/>
      <c r="DO49" s="974"/>
      <c r="DP49" s="984"/>
      <c r="DQ49" s="973"/>
      <c r="DR49" s="974"/>
      <c r="DS49" s="974"/>
      <c r="DT49" s="974"/>
      <c r="DU49" s="984"/>
      <c r="DV49" s="966"/>
      <c r="DW49" s="967"/>
      <c r="DX49" s="967"/>
      <c r="DY49" s="967"/>
      <c r="DZ49" s="985"/>
      <c r="EA49" s="55"/>
    </row>
    <row r="50" spans="1:131" s="52" customFormat="1" ht="26.25" customHeight="1" x14ac:dyDescent="0.2">
      <c r="A50" s="60">
        <v>23</v>
      </c>
      <c r="B50" s="966"/>
      <c r="C50" s="967"/>
      <c r="D50" s="967"/>
      <c r="E50" s="967"/>
      <c r="F50" s="967"/>
      <c r="G50" s="967"/>
      <c r="H50" s="967"/>
      <c r="I50" s="967"/>
      <c r="J50" s="967"/>
      <c r="K50" s="967"/>
      <c r="L50" s="967"/>
      <c r="M50" s="967"/>
      <c r="N50" s="967"/>
      <c r="O50" s="967"/>
      <c r="P50" s="968"/>
      <c r="Q50" s="993"/>
      <c r="R50" s="994"/>
      <c r="S50" s="994"/>
      <c r="T50" s="994"/>
      <c r="U50" s="994"/>
      <c r="V50" s="994"/>
      <c r="W50" s="994"/>
      <c r="X50" s="994"/>
      <c r="Y50" s="994"/>
      <c r="Z50" s="994"/>
      <c r="AA50" s="994"/>
      <c r="AB50" s="994"/>
      <c r="AC50" s="994"/>
      <c r="AD50" s="994"/>
      <c r="AE50" s="995"/>
      <c r="AF50" s="996"/>
      <c r="AG50" s="974"/>
      <c r="AH50" s="974"/>
      <c r="AI50" s="974"/>
      <c r="AJ50" s="997"/>
      <c r="AK50" s="998"/>
      <c r="AL50" s="994"/>
      <c r="AM50" s="994"/>
      <c r="AN50" s="994"/>
      <c r="AO50" s="994"/>
      <c r="AP50" s="994"/>
      <c r="AQ50" s="994"/>
      <c r="AR50" s="994"/>
      <c r="AS50" s="994"/>
      <c r="AT50" s="994"/>
      <c r="AU50" s="994"/>
      <c r="AV50" s="994"/>
      <c r="AW50" s="994"/>
      <c r="AX50" s="994"/>
      <c r="AY50" s="994"/>
      <c r="AZ50" s="999"/>
      <c r="BA50" s="999"/>
      <c r="BB50" s="999"/>
      <c r="BC50" s="999"/>
      <c r="BD50" s="999"/>
      <c r="BE50" s="971"/>
      <c r="BF50" s="971"/>
      <c r="BG50" s="971"/>
      <c r="BH50" s="971"/>
      <c r="BI50" s="972"/>
      <c r="BJ50" s="64"/>
      <c r="BK50" s="64"/>
      <c r="BL50" s="64"/>
      <c r="BM50" s="64"/>
      <c r="BN50" s="64"/>
      <c r="BO50" s="63"/>
      <c r="BP50" s="63"/>
      <c r="BQ50" s="60">
        <v>44</v>
      </c>
      <c r="BR50" s="88"/>
      <c r="BS50" s="966"/>
      <c r="BT50" s="967"/>
      <c r="BU50" s="967"/>
      <c r="BV50" s="967"/>
      <c r="BW50" s="967"/>
      <c r="BX50" s="967"/>
      <c r="BY50" s="967"/>
      <c r="BZ50" s="967"/>
      <c r="CA50" s="967"/>
      <c r="CB50" s="967"/>
      <c r="CC50" s="967"/>
      <c r="CD50" s="967"/>
      <c r="CE50" s="967"/>
      <c r="CF50" s="967"/>
      <c r="CG50" s="968"/>
      <c r="CH50" s="973"/>
      <c r="CI50" s="974"/>
      <c r="CJ50" s="974"/>
      <c r="CK50" s="974"/>
      <c r="CL50" s="984"/>
      <c r="CM50" s="973"/>
      <c r="CN50" s="974"/>
      <c r="CO50" s="974"/>
      <c r="CP50" s="974"/>
      <c r="CQ50" s="984"/>
      <c r="CR50" s="973"/>
      <c r="CS50" s="974"/>
      <c r="CT50" s="974"/>
      <c r="CU50" s="974"/>
      <c r="CV50" s="984"/>
      <c r="CW50" s="973"/>
      <c r="CX50" s="974"/>
      <c r="CY50" s="974"/>
      <c r="CZ50" s="974"/>
      <c r="DA50" s="984"/>
      <c r="DB50" s="973"/>
      <c r="DC50" s="974"/>
      <c r="DD50" s="974"/>
      <c r="DE50" s="974"/>
      <c r="DF50" s="984"/>
      <c r="DG50" s="973"/>
      <c r="DH50" s="974"/>
      <c r="DI50" s="974"/>
      <c r="DJ50" s="974"/>
      <c r="DK50" s="984"/>
      <c r="DL50" s="973"/>
      <c r="DM50" s="974"/>
      <c r="DN50" s="974"/>
      <c r="DO50" s="974"/>
      <c r="DP50" s="984"/>
      <c r="DQ50" s="973"/>
      <c r="DR50" s="974"/>
      <c r="DS50" s="974"/>
      <c r="DT50" s="974"/>
      <c r="DU50" s="984"/>
      <c r="DV50" s="966"/>
      <c r="DW50" s="967"/>
      <c r="DX50" s="967"/>
      <c r="DY50" s="967"/>
      <c r="DZ50" s="985"/>
      <c r="EA50" s="55"/>
    </row>
    <row r="51" spans="1:131" s="52" customFormat="1" ht="26.25" customHeight="1" x14ac:dyDescent="0.2">
      <c r="A51" s="60">
        <v>24</v>
      </c>
      <c r="B51" s="966"/>
      <c r="C51" s="967"/>
      <c r="D51" s="967"/>
      <c r="E51" s="967"/>
      <c r="F51" s="967"/>
      <c r="G51" s="967"/>
      <c r="H51" s="967"/>
      <c r="I51" s="967"/>
      <c r="J51" s="967"/>
      <c r="K51" s="967"/>
      <c r="L51" s="967"/>
      <c r="M51" s="967"/>
      <c r="N51" s="967"/>
      <c r="O51" s="967"/>
      <c r="P51" s="968"/>
      <c r="Q51" s="993"/>
      <c r="R51" s="994"/>
      <c r="S51" s="994"/>
      <c r="T51" s="994"/>
      <c r="U51" s="994"/>
      <c r="V51" s="994"/>
      <c r="W51" s="994"/>
      <c r="X51" s="994"/>
      <c r="Y51" s="994"/>
      <c r="Z51" s="994"/>
      <c r="AA51" s="994"/>
      <c r="AB51" s="994"/>
      <c r="AC51" s="994"/>
      <c r="AD51" s="994"/>
      <c r="AE51" s="995"/>
      <c r="AF51" s="996"/>
      <c r="AG51" s="974"/>
      <c r="AH51" s="974"/>
      <c r="AI51" s="974"/>
      <c r="AJ51" s="997"/>
      <c r="AK51" s="998"/>
      <c r="AL51" s="994"/>
      <c r="AM51" s="994"/>
      <c r="AN51" s="994"/>
      <c r="AO51" s="994"/>
      <c r="AP51" s="994"/>
      <c r="AQ51" s="994"/>
      <c r="AR51" s="994"/>
      <c r="AS51" s="994"/>
      <c r="AT51" s="994"/>
      <c r="AU51" s="994"/>
      <c r="AV51" s="994"/>
      <c r="AW51" s="994"/>
      <c r="AX51" s="994"/>
      <c r="AY51" s="994"/>
      <c r="AZ51" s="999"/>
      <c r="BA51" s="999"/>
      <c r="BB51" s="999"/>
      <c r="BC51" s="999"/>
      <c r="BD51" s="999"/>
      <c r="BE51" s="971"/>
      <c r="BF51" s="971"/>
      <c r="BG51" s="971"/>
      <c r="BH51" s="971"/>
      <c r="BI51" s="972"/>
      <c r="BJ51" s="64"/>
      <c r="BK51" s="64"/>
      <c r="BL51" s="64"/>
      <c r="BM51" s="64"/>
      <c r="BN51" s="64"/>
      <c r="BO51" s="63"/>
      <c r="BP51" s="63"/>
      <c r="BQ51" s="60">
        <v>45</v>
      </c>
      <c r="BR51" s="88"/>
      <c r="BS51" s="966"/>
      <c r="BT51" s="967"/>
      <c r="BU51" s="967"/>
      <c r="BV51" s="967"/>
      <c r="BW51" s="967"/>
      <c r="BX51" s="967"/>
      <c r="BY51" s="967"/>
      <c r="BZ51" s="967"/>
      <c r="CA51" s="967"/>
      <c r="CB51" s="967"/>
      <c r="CC51" s="967"/>
      <c r="CD51" s="967"/>
      <c r="CE51" s="967"/>
      <c r="CF51" s="967"/>
      <c r="CG51" s="968"/>
      <c r="CH51" s="973"/>
      <c r="CI51" s="974"/>
      <c r="CJ51" s="974"/>
      <c r="CK51" s="974"/>
      <c r="CL51" s="984"/>
      <c r="CM51" s="973"/>
      <c r="CN51" s="974"/>
      <c r="CO51" s="974"/>
      <c r="CP51" s="974"/>
      <c r="CQ51" s="984"/>
      <c r="CR51" s="973"/>
      <c r="CS51" s="974"/>
      <c r="CT51" s="974"/>
      <c r="CU51" s="974"/>
      <c r="CV51" s="984"/>
      <c r="CW51" s="973"/>
      <c r="CX51" s="974"/>
      <c r="CY51" s="974"/>
      <c r="CZ51" s="974"/>
      <c r="DA51" s="984"/>
      <c r="DB51" s="973"/>
      <c r="DC51" s="974"/>
      <c r="DD51" s="974"/>
      <c r="DE51" s="974"/>
      <c r="DF51" s="984"/>
      <c r="DG51" s="973"/>
      <c r="DH51" s="974"/>
      <c r="DI51" s="974"/>
      <c r="DJ51" s="974"/>
      <c r="DK51" s="984"/>
      <c r="DL51" s="973"/>
      <c r="DM51" s="974"/>
      <c r="DN51" s="974"/>
      <c r="DO51" s="974"/>
      <c r="DP51" s="984"/>
      <c r="DQ51" s="973"/>
      <c r="DR51" s="974"/>
      <c r="DS51" s="974"/>
      <c r="DT51" s="974"/>
      <c r="DU51" s="984"/>
      <c r="DV51" s="966"/>
      <c r="DW51" s="967"/>
      <c r="DX51" s="967"/>
      <c r="DY51" s="967"/>
      <c r="DZ51" s="985"/>
      <c r="EA51" s="55"/>
    </row>
    <row r="52" spans="1:131" s="52" customFormat="1" ht="26.25" customHeight="1" x14ac:dyDescent="0.2">
      <c r="A52" s="60">
        <v>25</v>
      </c>
      <c r="B52" s="966"/>
      <c r="C52" s="967"/>
      <c r="D52" s="967"/>
      <c r="E52" s="967"/>
      <c r="F52" s="967"/>
      <c r="G52" s="967"/>
      <c r="H52" s="967"/>
      <c r="I52" s="967"/>
      <c r="J52" s="967"/>
      <c r="K52" s="967"/>
      <c r="L52" s="967"/>
      <c r="M52" s="967"/>
      <c r="N52" s="967"/>
      <c r="O52" s="967"/>
      <c r="P52" s="968"/>
      <c r="Q52" s="993"/>
      <c r="R52" s="994"/>
      <c r="S52" s="994"/>
      <c r="T52" s="994"/>
      <c r="U52" s="994"/>
      <c r="V52" s="994"/>
      <c r="W52" s="994"/>
      <c r="X52" s="994"/>
      <c r="Y52" s="994"/>
      <c r="Z52" s="994"/>
      <c r="AA52" s="994"/>
      <c r="AB52" s="994"/>
      <c r="AC52" s="994"/>
      <c r="AD52" s="994"/>
      <c r="AE52" s="995"/>
      <c r="AF52" s="996"/>
      <c r="AG52" s="974"/>
      <c r="AH52" s="974"/>
      <c r="AI52" s="974"/>
      <c r="AJ52" s="997"/>
      <c r="AK52" s="998"/>
      <c r="AL52" s="994"/>
      <c r="AM52" s="994"/>
      <c r="AN52" s="994"/>
      <c r="AO52" s="994"/>
      <c r="AP52" s="994"/>
      <c r="AQ52" s="994"/>
      <c r="AR52" s="994"/>
      <c r="AS52" s="994"/>
      <c r="AT52" s="994"/>
      <c r="AU52" s="994"/>
      <c r="AV52" s="994"/>
      <c r="AW52" s="994"/>
      <c r="AX52" s="994"/>
      <c r="AY52" s="994"/>
      <c r="AZ52" s="999"/>
      <c r="BA52" s="999"/>
      <c r="BB52" s="999"/>
      <c r="BC52" s="999"/>
      <c r="BD52" s="999"/>
      <c r="BE52" s="971"/>
      <c r="BF52" s="971"/>
      <c r="BG52" s="971"/>
      <c r="BH52" s="971"/>
      <c r="BI52" s="972"/>
      <c r="BJ52" s="64"/>
      <c r="BK52" s="64"/>
      <c r="BL52" s="64"/>
      <c r="BM52" s="64"/>
      <c r="BN52" s="64"/>
      <c r="BO52" s="63"/>
      <c r="BP52" s="63"/>
      <c r="BQ52" s="60">
        <v>46</v>
      </c>
      <c r="BR52" s="88"/>
      <c r="BS52" s="966"/>
      <c r="BT52" s="967"/>
      <c r="BU52" s="967"/>
      <c r="BV52" s="967"/>
      <c r="BW52" s="967"/>
      <c r="BX52" s="967"/>
      <c r="BY52" s="967"/>
      <c r="BZ52" s="967"/>
      <c r="CA52" s="967"/>
      <c r="CB52" s="967"/>
      <c r="CC52" s="967"/>
      <c r="CD52" s="967"/>
      <c r="CE52" s="967"/>
      <c r="CF52" s="967"/>
      <c r="CG52" s="968"/>
      <c r="CH52" s="973"/>
      <c r="CI52" s="974"/>
      <c r="CJ52" s="974"/>
      <c r="CK52" s="974"/>
      <c r="CL52" s="984"/>
      <c r="CM52" s="973"/>
      <c r="CN52" s="974"/>
      <c r="CO52" s="974"/>
      <c r="CP52" s="974"/>
      <c r="CQ52" s="984"/>
      <c r="CR52" s="973"/>
      <c r="CS52" s="974"/>
      <c r="CT52" s="974"/>
      <c r="CU52" s="974"/>
      <c r="CV52" s="984"/>
      <c r="CW52" s="973"/>
      <c r="CX52" s="974"/>
      <c r="CY52" s="974"/>
      <c r="CZ52" s="974"/>
      <c r="DA52" s="984"/>
      <c r="DB52" s="973"/>
      <c r="DC52" s="974"/>
      <c r="DD52" s="974"/>
      <c r="DE52" s="974"/>
      <c r="DF52" s="984"/>
      <c r="DG52" s="973"/>
      <c r="DH52" s="974"/>
      <c r="DI52" s="974"/>
      <c r="DJ52" s="974"/>
      <c r="DK52" s="984"/>
      <c r="DL52" s="973"/>
      <c r="DM52" s="974"/>
      <c r="DN52" s="974"/>
      <c r="DO52" s="974"/>
      <c r="DP52" s="984"/>
      <c r="DQ52" s="973"/>
      <c r="DR52" s="974"/>
      <c r="DS52" s="974"/>
      <c r="DT52" s="974"/>
      <c r="DU52" s="984"/>
      <c r="DV52" s="966"/>
      <c r="DW52" s="967"/>
      <c r="DX52" s="967"/>
      <c r="DY52" s="967"/>
      <c r="DZ52" s="985"/>
      <c r="EA52" s="55"/>
    </row>
    <row r="53" spans="1:131" s="52" customFormat="1" ht="26.25" customHeight="1" x14ac:dyDescent="0.2">
      <c r="A53" s="60">
        <v>26</v>
      </c>
      <c r="B53" s="966"/>
      <c r="C53" s="967"/>
      <c r="D53" s="967"/>
      <c r="E53" s="967"/>
      <c r="F53" s="967"/>
      <c r="G53" s="967"/>
      <c r="H53" s="967"/>
      <c r="I53" s="967"/>
      <c r="J53" s="967"/>
      <c r="K53" s="967"/>
      <c r="L53" s="967"/>
      <c r="M53" s="967"/>
      <c r="N53" s="967"/>
      <c r="O53" s="967"/>
      <c r="P53" s="968"/>
      <c r="Q53" s="993"/>
      <c r="R53" s="994"/>
      <c r="S53" s="994"/>
      <c r="T53" s="994"/>
      <c r="U53" s="994"/>
      <c r="V53" s="994"/>
      <c r="W53" s="994"/>
      <c r="X53" s="994"/>
      <c r="Y53" s="994"/>
      <c r="Z53" s="994"/>
      <c r="AA53" s="994"/>
      <c r="AB53" s="994"/>
      <c r="AC53" s="994"/>
      <c r="AD53" s="994"/>
      <c r="AE53" s="995"/>
      <c r="AF53" s="996"/>
      <c r="AG53" s="974"/>
      <c r="AH53" s="974"/>
      <c r="AI53" s="974"/>
      <c r="AJ53" s="997"/>
      <c r="AK53" s="998"/>
      <c r="AL53" s="994"/>
      <c r="AM53" s="994"/>
      <c r="AN53" s="994"/>
      <c r="AO53" s="994"/>
      <c r="AP53" s="994"/>
      <c r="AQ53" s="994"/>
      <c r="AR53" s="994"/>
      <c r="AS53" s="994"/>
      <c r="AT53" s="994"/>
      <c r="AU53" s="994"/>
      <c r="AV53" s="994"/>
      <c r="AW53" s="994"/>
      <c r="AX53" s="994"/>
      <c r="AY53" s="994"/>
      <c r="AZ53" s="999"/>
      <c r="BA53" s="999"/>
      <c r="BB53" s="999"/>
      <c r="BC53" s="999"/>
      <c r="BD53" s="999"/>
      <c r="BE53" s="971"/>
      <c r="BF53" s="971"/>
      <c r="BG53" s="971"/>
      <c r="BH53" s="971"/>
      <c r="BI53" s="972"/>
      <c r="BJ53" s="64"/>
      <c r="BK53" s="64"/>
      <c r="BL53" s="64"/>
      <c r="BM53" s="64"/>
      <c r="BN53" s="64"/>
      <c r="BO53" s="63"/>
      <c r="BP53" s="63"/>
      <c r="BQ53" s="60">
        <v>47</v>
      </c>
      <c r="BR53" s="88"/>
      <c r="BS53" s="966"/>
      <c r="BT53" s="967"/>
      <c r="BU53" s="967"/>
      <c r="BV53" s="967"/>
      <c r="BW53" s="967"/>
      <c r="BX53" s="967"/>
      <c r="BY53" s="967"/>
      <c r="BZ53" s="967"/>
      <c r="CA53" s="967"/>
      <c r="CB53" s="967"/>
      <c r="CC53" s="967"/>
      <c r="CD53" s="967"/>
      <c r="CE53" s="967"/>
      <c r="CF53" s="967"/>
      <c r="CG53" s="968"/>
      <c r="CH53" s="973"/>
      <c r="CI53" s="974"/>
      <c r="CJ53" s="974"/>
      <c r="CK53" s="974"/>
      <c r="CL53" s="984"/>
      <c r="CM53" s="973"/>
      <c r="CN53" s="974"/>
      <c r="CO53" s="974"/>
      <c r="CP53" s="974"/>
      <c r="CQ53" s="984"/>
      <c r="CR53" s="973"/>
      <c r="CS53" s="974"/>
      <c r="CT53" s="974"/>
      <c r="CU53" s="974"/>
      <c r="CV53" s="984"/>
      <c r="CW53" s="973"/>
      <c r="CX53" s="974"/>
      <c r="CY53" s="974"/>
      <c r="CZ53" s="974"/>
      <c r="DA53" s="984"/>
      <c r="DB53" s="973"/>
      <c r="DC53" s="974"/>
      <c r="DD53" s="974"/>
      <c r="DE53" s="974"/>
      <c r="DF53" s="984"/>
      <c r="DG53" s="973"/>
      <c r="DH53" s="974"/>
      <c r="DI53" s="974"/>
      <c r="DJ53" s="974"/>
      <c r="DK53" s="984"/>
      <c r="DL53" s="973"/>
      <c r="DM53" s="974"/>
      <c r="DN53" s="974"/>
      <c r="DO53" s="974"/>
      <c r="DP53" s="984"/>
      <c r="DQ53" s="973"/>
      <c r="DR53" s="974"/>
      <c r="DS53" s="974"/>
      <c r="DT53" s="974"/>
      <c r="DU53" s="984"/>
      <c r="DV53" s="966"/>
      <c r="DW53" s="967"/>
      <c r="DX53" s="967"/>
      <c r="DY53" s="967"/>
      <c r="DZ53" s="985"/>
      <c r="EA53" s="55"/>
    </row>
    <row r="54" spans="1:131" s="52" customFormat="1" ht="26.25" customHeight="1" x14ac:dyDescent="0.2">
      <c r="A54" s="60">
        <v>27</v>
      </c>
      <c r="B54" s="966"/>
      <c r="C54" s="967"/>
      <c r="D54" s="967"/>
      <c r="E54" s="967"/>
      <c r="F54" s="967"/>
      <c r="G54" s="967"/>
      <c r="H54" s="967"/>
      <c r="I54" s="967"/>
      <c r="J54" s="967"/>
      <c r="K54" s="967"/>
      <c r="L54" s="967"/>
      <c r="M54" s="967"/>
      <c r="N54" s="967"/>
      <c r="O54" s="967"/>
      <c r="P54" s="968"/>
      <c r="Q54" s="993"/>
      <c r="R54" s="994"/>
      <c r="S54" s="994"/>
      <c r="T54" s="994"/>
      <c r="U54" s="994"/>
      <c r="V54" s="994"/>
      <c r="W54" s="994"/>
      <c r="X54" s="994"/>
      <c r="Y54" s="994"/>
      <c r="Z54" s="994"/>
      <c r="AA54" s="994"/>
      <c r="AB54" s="994"/>
      <c r="AC54" s="994"/>
      <c r="AD54" s="994"/>
      <c r="AE54" s="995"/>
      <c r="AF54" s="996"/>
      <c r="AG54" s="974"/>
      <c r="AH54" s="974"/>
      <c r="AI54" s="974"/>
      <c r="AJ54" s="997"/>
      <c r="AK54" s="998"/>
      <c r="AL54" s="994"/>
      <c r="AM54" s="994"/>
      <c r="AN54" s="994"/>
      <c r="AO54" s="994"/>
      <c r="AP54" s="994"/>
      <c r="AQ54" s="994"/>
      <c r="AR54" s="994"/>
      <c r="AS54" s="994"/>
      <c r="AT54" s="994"/>
      <c r="AU54" s="994"/>
      <c r="AV54" s="994"/>
      <c r="AW54" s="994"/>
      <c r="AX54" s="994"/>
      <c r="AY54" s="994"/>
      <c r="AZ54" s="999"/>
      <c r="BA54" s="999"/>
      <c r="BB54" s="999"/>
      <c r="BC54" s="999"/>
      <c r="BD54" s="999"/>
      <c r="BE54" s="971"/>
      <c r="BF54" s="971"/>
      <c r="BG54" s="971"/>
      <c r="BH54" s="971"/>
      <c r="BI54" s="972"/>
      <c r="BJ54" s="64"/>
      <c r="BK54" s="64"/>
      <c r="BL54" s="64"/>
      <c r="BM54" s="64"/>
      <c r="BN54" s="64"/>
      <c r="BO54" s="63"/>
      <c r="BP54" s="63"/>
      <c r="BQ54" s="60">
        <v>48</v>
      </c>
      <c r="BR54" s="88"/>
      <c r="BS54" s="966"/>
      <c r="BT54" s="967"/>
      <c r="BU54" s="967"/>
      <c r="BV54" s="967"/>
      <c r="BW54" s="967"/>
      <c r="BX54" s="967"/>
      <c r="BY54" s="967"/>
      <c r="BZ54" s="967"/>
      <c r="CA54" s="967"/>
      <c r="CB54" s="967"/>
      <c r="CC54" s="967"/>
      <c r="CD54" s="967"/>
      <c r="CE54" s="967"/>
      <c r="CF54" s="967"/>
      <c r="CG54" s="968"/>
      <c r="CH54" s="973"/>
      <c r="CI54" s="974"/>
      <c r="CJ54" s="974"/>
      <c r="CK54" s="974"/>
      <c r="CL54" s="984"/>
      <c r="CM54" s="973"/>
      <c r="CN54" s="974"/>
      <c r="CO54" s="974"/>
      <c r="CP54" s="974"/>
      <c r="CQ54" s="984"/>
      <c r="CR54" s="973"/>
      <c r="CS54" s="974"/>
      <c r="CT54" s="974"/>
      <c r="CU54" s="974"/>
      <c r="CV54" s="984"/>
      <c r="CW54" s="973"/>
      <c r="CX54" s="974"/>
      <c r="CY54" s="974"/>
      <c r="CZ54" s="974"/>
      <c r="DA54" s="984"/>
      <c r="DB54" s="973"/>
      <c r="DC54" s="974"/>
      <c r="DD54" s="974"/>
      <c r="DE54" s="974"/>
      <c r="DF54" s="984"/>
      <c r="DG54" s="973"/>
      <c r="DH54" s="974"/>
      <c r="DI54" s="974"/>
      <c r="DJ54" s="974"/>
      <c r="DK54" s="984"/>
      <c r="DL54" s="973"/>
      <c r="DM54" s="974"/>
      <c r="DN54" s="974"/>
      <c r="DO54" s="974"/>
      <c r="DP54" s="984"/>
      <c r="DQ54" s="973"/>
      <c r="DR54" s="974"/>
      <c r="DS54" s="974"/>
      <c r="DT54" s="974"/>
      <c r="DU54" s="984"/>
      <c r="DV54" s="966"/>
      <c r="DW54" s="967"/>
      <c r="DX54" s="967"/>
      <c r="DY54" s="967"/>
      <c r="DZ54" s="985"/>
      <c r="EA54" s="55"/>
    </row>
    <row r="55" spans="1:131" s="52" customFormat="1" ht="26.25" customHeight="1" x14ac:dyDescent="0.2">
      <c r="A55" s="60">
        <v>28</v>
      </c>
      <c r="B55" s="966"/>
      <c r="C55" s="967"/>
      <c r="D55" s="967"/>
      <c r="E55" s="967"/>
      <c r="F55" s="967"/>
      <c r="G55" s="967"/>
      <c r="H55" s="967"/>
      <c r="I55" s="967"/>
      <c r="J55" s="967"/>
      <c r="K55" s="967"/>
      <c r="L55" s="967"/>
      <c r="M55" s="967"/>
      <c r="N55" s="967"/>
      <c r="O55" s="967"/>
      <c r="P55" s="968"/>
      <c r="Q55" s="993"/>
      <c r="R55" s="994"/>
      <c r="S55" s="994"/>
      <c r="T55" s="994"/>
      <c r="U55" s="994"/>
      <c r="V55" s="994"/>
      <c r="W55" s="994"/>
      <c r="X55" s="994"/>
      <c r="Y55" s="994"/>
      <c r="Z55" s="994"/>
      <c r="AA55" s="994"/>
      <c r="AB55" s="994"/>
      <c r="AC55" s="994"/>
      <c r="AD55" s="994"/>
      <c r="AE55" s="995"/>
      <c r="AF55" s="996"/>
      <c r="AG55" s="974"/>
      <c r="AH55" s="974"/>
      <c r="AI55" s="974"/>
      <c r="AJ55" s="997"/>
      <c r="AK55" s="998"/>
      <c r="AL55" s="994"/>
      <c r="AM55" s="994"/>
      <c r="AN55" s="994"/>
      <c r="AO55" s="994"/>
      <c r="AP55" s="994"/>
      <c r="AQ55" s="994"/>
      <c r="AR55" s="994"/>
      <c r="AS55" s="994"/>
      <c r="AT55" s="994"/>
      <c r="AU55" s="994"/>
      <c r="AV55" s="994"/>
      <c r="AW55" s="994"/>
      <c r="AX55" s="994"/>
      <c r="AY55" s="994"/>
      <c r="AZ55" s="999"/>
      <c r="BA55" s="999"/>
      <c r="BB55" s="999"/>
      <c r="BC55" s="999"/>
      <c r="BD55" s="999"/>
      <c r="BE55" s="971"/>
      <c r="BF55" s="971"/>
      <c r="BG55" s="971"/>
      <c r="BH55" s="971"/>
      <c r="BI55" s="972"/>
      <c r="BJ55" s="64"/>
      <c r="BK55" s="64"/>
      <c r="BL55" s="64"/>
      <c r="BM55" s="64"/>
      <c r="BN55" s="64"/>
      <c r="BO55" s="63"/>
      <c r="BP55" s="63"/>
      <c r="BQ55" s="60">
        <v>49</v>
      </c>
      <c r="BR55" s="88"/>
      <c r="BS55" s="966"/>
      <c r="BT55" s="967"/>
      <c r="BU55" s="967"/>
      <c r="BV55" s="967"/>
      <c r="BW55" s="967"/>
      <c r="BX55" s="967"/>
      <c r="BY55" s="967"/>
      <c r="BZ55" s="967"/>
      <c r="CA55" s="967"/>
      <c r="CB55" s="967"/>
      <c r="CC55" s="967"/>
      <c r="CD55" s="967"/>
      <c r="CE55" s="967"/>
      <c r="CF55" s="967"/>
      <c r="CG55" s="968"/>
      <c r="CH55" s="973"/>
      <c r="CI55" s="974"/>
      <c r="CJ55" s="974"/>
      <c r="CK55" s="974"/>
      <c r="CL55" s="984"/>
      <c r="CM55" s="973"/>
      <c r="CN55" s="974"/>
      <c r="CO55" s="974"/>
      <c r="CP55" s="974"/>
      <c r="CQ55" s="984"/>
      <c r="CR55" s="973"/>
      <c r="CS55" s="974"/>
      <c r="CT55" s="974"/>
      <c r="CU55" s="974"/>
      <c r="CV55" s="984"/>
      <c r="CW55" s="973"/>
      <c r="CX55" s="974"/>
      <c r="CY55" s="974"/>
      <c r="CZ55" s="974"/>
      <c r="DA55" s="984"/>
      <c r="DB55" s="973"/>
      <c r="DC55" s="974"/>
      <c r="DD55" s="974"/>
      <c r="DE55" s="974"/>
      <c r="DF55" s="984"/>
      <c r="DG55" s="973"/>
      <c r="DH55" s="974"/>
      <c r="DI55" s="974"/>
      <c r="DJ55" s="974"/>
      <c r="DK55" s="984"/>
      <c r="DL55" s="973"/>
      <c r="DM55" s="974"/>
      <c r="DN55" s="974"/>
      <c r="DO55" s="974"/>
      <c r="DP55" s="984"/>
      <c r="DQ55" s="973"/>
      <c r="DR55" s="974"/>
      <c r="DS55" s="974"/>
      <c r="DT55" s="974"/>
      <c r="DU55" s="984"/>
      <c r="DV55" s="966"/>
      <c r="DW55" s="967"/>
      <c r="DX55" s="967"/>
      <c r="DY55" s="967"/>
      <c r="DZ55" s="985"/>
      <c r="EA55" s="55"/>
    </row>
    <row r="56" spans="1:131" s="52" customFormat="1" ht="26.25" customHeight="1" x14ac:dyDescent="0.2">
      <c r="A56" s="60">
        <v>29</v>
      </c>
      <c r="B56" s="966"/>
      <c r="C56" s="967"/>
      <c r="D56" s="967"/>
      <c r="E56" s="967"/>
      <c r="F56" s="967"/>
      <c r="G56" s="967"/>
      <c r="H56" s="967"/>
      <c r="I56" s="967"/>
      <c r="J56" s="967"/>
      <c r="K56" s="967"/>
      <c r="L56" s="967"/>
      <c r="M56" s="967"/>
      <c r="N56" s="967"/>
      <c r="O56" s="967"/>
      <c r="P56" s="968"/>
      <c r="Q56" s="993"/>
      <c r="R56" s="994"/>
      <c r="S56" s="994"/>
      <c r="T56" s="994"/>
      <c r="U56" s="994"/>
      <c r="V56" s="994"/>
      <c r="W56" s="994"/>
      <c r="X56" s="994"/>
      <c r="Y56" s="994"/>
      <c r="Z56" s="994"/>
      <c r="AA56" s="994"/>
      <c r="AB56" s="994"/>
      <c r="AC56" s="994"/>
      <c r="AD56" s="994"/>
      <c r="AE56" s="995"/>
      <c r="AF56" s="996"/>
      <c r="AG56" s="974"/>
      <c r="AH56" s="974"/>
      <c r="AI56" s="974"/>
      <c r="AJ56" s="997"/>
      <c r="AK56" s="998"/>
      <c r="AL56" s="994"/>
      <c r="AM56" s="994"/>
      <c r="AN56" s="994"/>
      <c r="AO56" s="994"/>
      <c r="AP56" s="994"/>
      <c r="AQ56" s="994"/>
      <c r="AR56" s="994"/>
      <c r="AS56" s="994"/>
      <c r="AT56" s="994"/>
      <c r="AU56" s="994"/>
      <c r="AV56" s="994"/>
      <c r="AW56" s="994"/>
      <c r="AX56" s="994"/>
      <c r="AY56" s="994"/>
      <c r="AZ56" s="999"/>
      <c r="BA56" s="999"/>
      <c r="BB56" s="999"/>
      <c r="BC56" s="999"/>
      <c r="BD56" s="999"/>
      <c r="BE56" s="971"/>
      <c r="BF56" s="971"/>
      <c r="BG56" s="971"/>
      <c r="BH56" s="971"/>
      <c r="BI56" s="972"/>
      <c r="BJ56" s="64"/>
      <c r="BK56" s="64"/>
      <c r="BL56" s="64"/>
      <c r="BM56" s="64"/>
      <c r="BN56" s="64"/>
      <c r="BO56" s="63"/>
      <c r="BP56" s="63"/>
      <c r="BQ56" s="60">
        <v>50</v>
      </c>
      <c r="BR56" s="88"/>
      <c r="BS56" s="966"/>
      <c r="BT56" s="967"/>
      <c r="BU56" s="967"/>
      <c r="BV56" s="967"/>
      <c r="BW56" s="967"/>
      <c r="BX56" s="967"/>
      <c r="BY56" s="967"/>
      <c r="BZ56" s="967"/>
      <c r="CA56" s="967"/>
      <c r="CB56" s="967"/>
      <c r="CC56" s="967"/>
      <c r="CD56" s="967"/>
      <c r="CE56" s="967"/>
      <c r="CF56" s="967"/>
      <c r="CG56" s="968"/>
      <c r="CH56" s="973"/>
      <c r="CI56" s="974"/>
      <c r="CJ56" s="974"/>
      <c r="CK56" s="974"/>
      <c r="CL56" s="984"/>
      <c r="CM56" s="973"/>
      <c r="CN56" s="974"/>
      <c r="CO56" s="974"/>
      <c r="CP56" s="974"/>
      <c r="CQ56" s="984"/>
      <c r="CR56" s="973"/>
      <c r="CS56" s="974"/>
      <c r="CT56" s="974"/>
      <c r="CU56" s="974"/>
      <c r="CV56" s="984"/>
      <c r="CW56" s="973"/>
      <c r="CX56" s="974"/>
      <c r="CY56" s="974"/>
      <c r="CZ56" s="974"/>
      <c r="DA56" s="984"/>
      <c r="DB56" s="973"/>
      <c r="DC56" s="974"/>
      <c r="DD56" s="974"/>
      <c r="DE56" s="974"/>
      <c r="DF56" s="984"/>
      <c r="DG56" s="973"/>
      <c r="DH56" s="974"/>
      <c r="DI56" s="974"/>
      <c r="DJ56" s="974"/>
      <c r="DK56" s="984"/>
      <c r="DL56" s="973"/>
      <c r="DM56" s="974"/>
      <c r="DN56" s="974"/>
      <c r="DO56" s="974"/>
      <c r="DP56" s="984"/>
      <c r="DQ56" s="973"/>
      <c r="DR56" s="974"/>
      <c r="DS56" s="974"/>
      <c r="DT56" s="974"/>
      <c r="DU56" s="984"/>
      <c r="DV56" s="966"/>
      <c r="DW56" s="967"/>
      <c r="DX56" s="967"/>
      <c r="DY56" s="967"/>
      <c r="DZ56" s="985"/>
      <c r="EA56" s="55"/>
    </row>
    <row r="57" spans="1:131" s="52" customFormat="1" ht="26.25" customHeight="1" x14ac:dyDescent="0.2">
      <c r="A57" s="60">
        <v>30</v>
      </c>
      <c r="B57" s="966"/>
      <c r="C57" s="967"/>
      <c r="D57" s="967"/>
      <c r="E57" s="967"/>
      <c r="F57" s="967"/>
      <c r="G57" s="967"/>
      <c r="H57" s="967"/>
      <c r="I57" s="967"/>
      <c r="J57" s="967"/>
      <c r="K57" s="967"/>
      <c r="L57" s="967"/>
      <c r="M57" s="967"/>
      <c r="N57" s="967"/>
      <c r="O57" s="967"/>
      <c r="P57" s="968"/>
      <c r="Q57" s="993"/>
      <c r="R57" s="994"/>
      <c r="S57" s="994"/>
      <c r="T57" s="994"/>
      <c r="U57" s="994"/>
      <c r="V57" s="994"/>
      <c r="W57" s="994"/>
      <c r="X57" s="994"/>
      <c r="Y57" s="994"/>
      <c r="Z57" s="994"/>
      <c r="AA57" s="994"/>
      <c r="AB57" s="994"/>
      <c r="AC57" s="994"/>
      <c r="AD57" s="994"/>
      <c r="AE57" s="995"/>
      <c r="AF57" s="996"/>
      <c r="AG57" s="974"/>
      <c r="AH57" s="974"/>
      <c r="AI57" s="974"/>
      <c r="AJ57" s="997"/>
      <c r="AK57" s="998"/>
      <c r="AL57" s="994"/>
      <c r="AM57" s="994"/>
      <c r="AN57" s="994"/>
      <c r="AO57" s="994"/>
      <c r="AP57" s="994"/>
      <c r="AQ57" s="994"/>
      <c r="AR57" s="994"/>
      <c r="AS57" s="994"/>
      <c r="AT57" s="994"/>
      <c r="AU57" s="994"/>
      <c r="AV57" s="994"/>
      <c r="AW57" s="994"/>
      <c r="AX57" s="994"/>
      <c r="AY57" s="994"/>
      <c r="AZ57" s="999"/>
      <c r="BA57" s="999"/>
      <c r="BB57" s="999"/>
      <c r="BC57" s="999"/>
      <c r="BD57" s="999"/>
      <c r="BE57" s="971"/>
      <c r="BF57" s="971"/>
      <c r="BG57" s="971"/>
      <c r="BH57" s="971"/>
      <c r="BI57" s="972"/>
      <c r="BJ57" s="64"/>
      <c r="BK57" s="64"/>
      <c r="BL57" s="64"/>
      <c r="BM57" s="64"/>
      <c r="BN57" s="64"/>
      <c r="BO57" s="63"/>
      <c r="BP57" s="63"/>
      <c r="BQ57" s="60">
        <v>51</v>
      </c>
      <c r="BR57" s="88"/>
      <c r="BS57" s="966"/>
      <c r="BT57" s="967"/>
      <c r="BU57" s="967"/>
      <c r="BV57" s="967"/>
      <c r="BW57" s="967"/>
      <c r="BX57" s="967"/>
      <c r="BY57" s="967"/>
      <c r="BZ57" s="967"/>
      <c r="CA57" s="967"/>
      <c r="CB57" s="967"/>
      <c r="CC57" s="967"/>
      <c r="CD57" s="967"/>
      <c r="CE57" s="967"/>
      <c r="CF57" s="967"/>
      <c r="CG57" s="968"/>
      <c r="CH57" s="973"/>
      <c r="CI57" s="974"/>
      <c r="CJ57" s="974"/>
      <c r="CK57" s="974"/>
      <c r="CL57" s="984"/>
      <c r="CM57" s="973"/>
      <c r="CN57" s="974"/>
      <c r="CO57" s="974"/>
      <c r="CP57" s="974"/>
      <c r="CQ57" s="984"/>
      <c r="CR57" s="973"/>
      <c r="CS57" s="974"/>
      <c r="CT57" s="974"/>
      <c r="CU57" s="974"/>
      <c r="CV57" s="984"/>
      <c r="CW57" s="973"/>
      <c r="CX57" s="974"/>
      <c r="CY57" s="974"/>
      <c r="CZ57" s="974"/>
      <c r="DA57" s="984"/>
      <c r="DB57" s="973"/>
      <c r="DC57" s="974"/>
      <c r="DD57" s="974"/>
      <c r="DE57" s="974"/>
      <c r="DF57" s="984"/>
      <c r="DG57" s="973"/>
      <c r="DH57" s="974"/>
      <c r="DI57" s="974"/>
      <c r="DJ57" s="974"/>
      <c r="DK57" s="984"/>
      <c r="DL57" s="973"/>
      <c r="DM57" s="974"/>
      <c r="DN57" s="974"/>
      <c r="DO57" s="974"/>
      <c r="DP57" s="984"/>
      <c r="DQ57" s="973"/>
      <c r="DR57" s="974"/>
      <c r="DS57" s="974"/>
      <c r="DT57" s="974"/>
      <c r="DU57" s="984"/>
      <c r="DV57" s="966"/>
      <c r="DW57" s="967"/>
      <c r="DX57" s="967"/>
      <c r="DY57" s="967"/>
      <c r="DZ57" s="985"/>
      <c r="EA57" s="55"/>
    </row>
    <row r="58" spans="1:131" s="52" customFormat="1" ht="26.25" customHeight="1" x14ac:dyDescent="0.2">
      <c r="A58" s="60">
        <v>31</v>
      </c>
      <c r="B58" s="966"/>
      <c r="C58" s="967"/>
      <c r="D58" s="967"/>
      <c r="E58" s="967"/>
      <c r="F58" s="967"/>
      <c r="G58" s="967"/>
      <c r="H58" s="967"/>
      <c r="I58" s="967"/>
      <c r="J58" s="967"/>
      <c r="K58" s="967"/>
      <c r="L58" s="967"/>
      <c r="M58" s="967"/>
      <c r="N58" s="967"/>
      <c r="O58" s="967"/>
      <c r="P58" s="968"/>
      <c r="Q58" s="993"/>
      <c r="R58" s="994"/>
      <c r="S58" s="994"/>
      <c r="T58" s="994"/>
      <c r="U58" s="994"/>
      <c r="V58" s="994"/>
      <c r="W58" s="994"/>
      <c r="X58" s="994"/>
      <c r="Y58" s="994"/>
      <c r="Z58" s="994"/>
      <c r="AA58" s="994"/>
      <c r="AB58" s="994"/>
      <c r="AC58" s="994"/>
      <c r="AD58" s="994"/>
      <c r="AE58" s="995"/>
      <c r="AF58" s="996"/>
      <c r="AG58" s="974"/>
      <c r="AH58" s="974"/>
      <c r="AI58" s="974"/>
      <c r="AJ58" s="997"/>
      <c r="AK58" s="998"/>
      <c r="AL58" s="994"/>
      <c r="AM58" s="994"/>
      <c r="AN58" s="994"/>
      <c r="AO58" s="994"/>
      <c r="AP58" s="994"/>
      <c r="AQ58" s="994"/>
      <c r="AR58" s="994"/>
      <c r="AS58" s="994"/>
      <c r="AT58" s="994"/>
      <c r="AU58" s="994"/>
      <c r="AV58" s="994"/>
      <c r="AW58" s="994"/>
      <c r="AX58" s="994"/>
      <c r="AY58" s="994"/>
      <c r="AZ58" s="999"/>
      <c r="BA58" s="999"/>
      <c r="BB58" s="999"/>
      <c r="BC58" s="999"/>
      <c r="BD58" s="999"/>
      <c r="BE58" s="971"/>
      <c r="BF58" s="971"/>
      <c r="BG58" s="971"/>
      <c r="BH58" s="971"/>
      <c r="BI58" s="972"/>
      <c r="BJ58" s="64"/>
      <c r="BK58" s="64"/>
      <c r="BL58" s="64"/>
      <c r="BM58" s="64"/>
      <c r="BN58" s="64"/>
      <c r="BO58" s="63"/>
      <c r="BP58" s="63"/>
      <c r="BQ58" s="60">
        <v>52</v>
      </c>
      <c r="BR58" s="88"/>
      <c r="BS58" s="966"/>
      <c r="BT58" s="967"/>
      <c r="BU58" s="967"/>
      <c r="BV58" s="967"/>
      <c r="BW58" s="967"/>
      <c r="BX58" s="967"/>
      <c r="BY58" s="967"/>
      <c r="BZ58" s="967"/>
      <c r="CA58" s="967"/>
      <c r="CB58" s="967"/>
      <c r="CC58" s="967"/>
      <c r="CD58" s="967"/>
      <c r="CE58" s="967"/>
      <c r="CF58" s="967"/>
      <c r="CG58" s="968"/>
      <c r="CH58" s="973"/>
      <c r="CI58" s="974"/>
      <c r="CJ58" s="974"/>
      <c r="CK58" s="974"/>
      <c r="CL58" s="984"/>
      <c r="CM58" s="973"/>
      <c r="CN58" s="974"/>
      <c r="CO58" s="974"/>
      <c r="CP58" s="974"/>
      <c r="CQ58" s="984"/>
      <c r="CR58" s="973"/>
      <c r="CS58" s="974"/>
      <c r="CT58" s="974"/>
      <c r="CU58" s="974"/>
      <c r="CV58" s="984"/>
      <c r="CW58" s="973"/>
      <c r="CX58" s="974"/>
      <c r="CY58" s="974"/>
      <c r="CZ58" s="974"/>
      <c r="DA58" s="984"/>
      <c r="DB58" s="973"/>
      <c r="DC58" s="974"/>
      <c r="DD58" s="974"/>
      <c r="DE58" s="974"/>
      <c r="DF58" s="984"/>
      <c r="DG58" s="973"/>
      <c r="DH58" s="974"/>
      <c r="DI58" s="974"/>
      <c r="DJ58" s="974"/>
      <c r="DK58" s="984"/>
      <c r="DL58" s="973"/>
      <c r="DM58" s="974"/>
      <c r="DN58" s="974"/>
      <c r="DO58" s="974"/>
      <c r="DP58" s="984"/>
      <c r="DQ58" s="973"/>
      <c r="DR58" s="974"/>
      <c r="DS58" s="974"/>
      <c r="DT58" s="974"/>
      <c r="DU58" s="984"/>
      <c r="DV58" s="966"/>
      <c r="DW58" s="967"/>
      <c r="DX58" s="967"/>
      <c r="DY58" s="967"/>
      <c r="DZ58" s="985"/>
      <c r="EA58" s="55"/>
    </row>
    <row r="59" spans="1:131" s="52" customFormat="1" ht="26.25" customHeight="1" x14ac:dyDescent="0.2">
      <c r="A59" s="60">
        <v>32</v>
      </c>
      <c r="B59" s="966"/>
      <c r="C59" s="967"/>
      <c r="D59" s="967"/>
      <c r="E59" s="967"/>
      <c r="F59" s="967"/>
      <c r="G59" s="967"/>
      <c r="H59" s="967"/>
      <c r="I59" s="967"/>
      <c r="J59" s="967"/>
      <c r="K59" s="967"/>
      <c r="L59" s="967"/>
      <c r="M59" s="967"/>
      <c r="N59" s="967"/>
      <c r="O59" s="967"/>
      <c r="P59" s="968"/>
      <c r="Q59" s="993"/>
      <c r="R59" s="994"/>
      <c r="S59" s="994"/>
      <c r="T59" s="994"/>
      <c r="U59" s="994"/>
      <c r="V59" s="994"/>
      <c r="W59" s="994"/>
      <c r="X59" s="994"/>
      <c r="Y59" s="994"/>
      <c r="Z59" s="994"/>
      <c r="AA59" s="994"/>
      <c r="AB59" s="994"/>
      <c r="AC59" s="994"/>
      <c r="AD59" s="994"/>
      <c r="AE59" s="995"/>
      <c r="AF59" s="996"/>
      <c r="AG59" s="974"/>
      <c r="AH59" s="974"/>
      <c r="AI59" s="974"/>
      <c r="AJ59" s="997"/>
      <c r="AK59" s="998"/>
      <c r="AL59" s="994"/>
      <c r="AM59" s="994"/>
      <c r="AN59" s="994"/>
      <c r="AO59" s="994"/>
      <c r="AP59" s="994"/>
      <c r="AQ59" s="994"/>
      <c r="AR59" s="994"/>
      <c r="AS59" s="994"/>
      <c r="AT59" s="994"/>
      <c r="AU59" s="994"/>
      <c r="AV59" s="994"/>
      <c r="AW59" s="994"/>
      <c r="AX59" s="994"/>
      <c r="AY59" s="994"/>
      <c r="AZ59" s="999"/>
      <c r="BA59" s="999"/>
      <c r="BB59" s="999"/>
      <c r="BC59" s="999"/>
      <c r="BD59" s="999"/>
      <c r="BE59" s="971"/>
      <c r="BF59" s="971"/>
      <c r="BG59" s="971"/>
      <c r="BH59" s="971"/>
      <c r="BI59" s="972"/>
      <c r="BJ59" s="64"/>
      <c r="BK59" s="64"/>
      <c r="BL59" s="64"/>
      <c r="BM59" s="64"/>
      <c r="BN59" s="64"/>
      <c r="BO59" s="63"/>
      <c r="BP59" s="63"/>
      <c r="BQ59" s="60">
        <v>53</v>
      </c>
      <c r="BR59" s="88"/>
      <c r="BS59" s="966"/>
      <c r="BT59" s="967"/>
      <c r="BU59" s="967"/>
      <c r="BV59" s="967"/>
      <c r="BW59" s="967"/>
      <c r="BX59" s="967"/>
      <c r="BY59" s="967"/>
      <c r="BZ59" s="967"/>
      <c r="CA59" s="967"/>
      <c r="CB59" s="967"/>
      <c r="CC59" s="967"/>
      <c r="CD59" s="967"/>
      <c r="CE59" s="967"/>
      <c r="CF59" s="967"/>
      <c r="CG59" s="968"/>
      <c r="CH59" s="973"/>
      <c r="CI59" s="974"/>
      <c r="CJ59" s="974"/>
      <c r="CK59" s="974"/>
      <c r="CL59" s="984"/>
      <c r="CM59" s="973"/>
      <c r="CN59" s="974"/>
      <c r="CO59" s="974"/>
      <c r="CP59" s="974"/>
      <c r="CQ59" s="984"/>
      <c r="CR59" s="973"/>
      <c r="CS59" s="974"/>
      <c r="CT59" s="974"/>
      <c r="CU59" s="974"/>
      <c r="CV59" s="984"/>
      <c r="CW59" s="973"/>
      <c r="CX59" s="974"/>
      <c r="CY59" s="974"/>
      <c r="CZ59" s="974"/>
      <c r="DA59" s="984"/>
      <c r="DB59" s="973"/>
      <c r="DC59" s="974"/>
      <c r="DD59" s="974"/>
      <c r="DE59" s="974"/>
      <c r="DF59" s="984"/>
      <c r="DG59" s="973"/>
      <c r="DH59" s="974"/>
      <c r="DI59" s="974"/>
      <c r="DJ59" s="974"/>
      <c r="DK59" s="984"/>
      <c r="DL59" s="973"/>
      <c r="DM59" s="974"/>
      <c r="DN59" s="974"/>
      <c r="DO59" s="974"/>
      <c r="DP59" s="984"/>
      <c r="DQ59" s="973"/>
      <c r="DR59" s="974"/>
      <c r="DS59" s="974"/>
      <c r="DT59" s="974"/>
      <c r="DU59" s="984"/>
      <c r="DV59" s="966"/>
      <c r="DW59" s="967"/>
      <c r="DX59" s="967"/>
      <c r="DY59" s="967"/>
      <c r="DZ59" s="985"/>
      <c r="EA59" s="55"/>
    </row>
    <row r="60" spans="1:131" s="52" customFormat="1" ht="26.25" customHeight="1" x14ac:dyDescent="0.2">
      <c r="A60" s="60">
        <v>33</v>
      </c>
      <c r="B60" s="966"/>
      <c r="C60" s="967"/>
      <c r="D60" s="967"/>
      <c r="E60" s="967"/>
      <c r="F60" s="967"/>
      <c r="G60" s="967"/>
      <c r="H60" s="967"/>
      <c r="I60" s="967"/>
      <c r="J60" s="967"/>
      <c r="K60" s="967"/>
      <c r="L60" s="967"/>
      <c r="M60" s="967"/>
      <c r="N60" s="967"/>
      <c r="O60" s="967"/>
      <c r="P60" s="968"/>
      <c r="Q60" s="993"/>
      <c r="R60" s="994"/>
      <c r="S60" s="994"/>
      <c r="T60" s="994"/>
      <c r="U60" s="994"/>
      <c r="V60" s="994"/>
      <c r="W60" s="994"/>
      <c r="X60" s="994"/>
      <c r="Y60" s="994"/>
      <c r="Z60" s="994"/>
      <c r="AA60" s="994"/>
      <c r="AB60" s="994"/>
      <c r="AC60" s="994"/>
      <c r="AD60" s="994"/>
      <c r="AE60" s="995"/>
      <c r="AF60" s="996"/>
      <c r="AG60" s="974"/>
      <c r="AH60" s="974"/>
      <c r="AI60" s="974"/>
      <c r="AJ60" s="997"/>
      <c r="AK60" s="998"/>
      <c r="AL60" s="994"/>
      <c r="AM60" s="994"/>
      <c r="AN60" s="994"/>
      <c r="AO60" s="994"/>
      <c r="AP60" s="994"/>
      <c r="AQ60" s="994"/>
      <c r="AR60" s="994"/>
      <c r="AS60" s="994"/>
      <c r="AT60" s="994"/>
      <c r="AU60" s="994"/>
      <c r="AV60" s="994"/>
      <c r="AW60" s="994"/>
      <c r="AX60" s="994"/>
      <c r="AY60" s="994"/>
      <c r="AZ60" s="999"/>
      <c r="BA60" s="999"/>
      <c r="BB60" s="999"/>
      <c r="BC60" s="999"/>
      <c r="BD60" s="999"/>
      <c r="BE60" s="971"/>
      <c r="BF60" s="971"/>
      <c r="BG60" s="971"/>
      <c r="BH60" s="971"/>
      <c r="BI60" s="972"/>
      <c r="BJ60" s="64"/>
      <c r="BK60" s="64"/>
      <c r="BL60" s="64"/>
      <c r="BM60" s="64"/>
      <c r="BN60" s="64"/>
      <c r="BO60" s="63"/>
      <c r="BP60" s="63"/>
      <c r="BQ60" s="60">
        <v>54</v>
      </c>
      <c r="BR60" s="88"/>
      <c r="BS60" s="966"/>
      <c r="BT60" s="967"/>
      <c r="BU60" s="967"/>
      <c r="BV60" s="967"/>
      <c r="BW60" s="967"/>
      <c r="BX60" s="967"/>
      <c r="BY60" s="967"/>
      <c r="BZ60" s="967"/>
      <c r="CA60" s="967"/>
      <c r="CB60" s="967"/>
      <c r="CC60" s="967"/>
      <c r="CD60" s="967"/>
      <c r="CE60" s="967"/>
      <c r="CF60" s="967"/>
      <c r="CG60" s="968"/>
      <c r="CH60" s="973"/>
      <c r="CI60" s="974"/>
      <c r="CJ60" s="974"/>
      <c r="CK60" s="974"/>
      <c r="CL60" s="984"/>
      <c r="CM60" s="973"/>
      <c r="CN60" s="974"/>
      <c r="CO60" s="974"/>
      <c r="CP60" s="974"/>
      <c r="CQ60" s="984"/>
      <c r="CR60" s="973"/>
      <c r="CS60" s="974"/>
      <c r="CT60" s="974"/>
      <c r="CU60" s="974"/>
      <c r="CV60" s="984"/>
      <c r="CW60" s="973"/>
      <c r="CX60" s="974"/>
      <c r="CY60" s="974"/>
      <c r="CZ60" s="974"/>
      <c r="DA60" s="984"/>
      <c r="DB60" s="973"/>
      <c r="DC60" s="974"/>
      <c r="DD60" s="974"/>
      <c r="DE60" s="974"/>
      <c r="DF60" s="984"/>
      <c r="DG60" s="973"/>
      <c r="DH60" s="974"/>
      <c r="DI60" s="974"/>
      <c r="DJ60" s="974"/>
      <c r="DK60" s="984"/>
      <c r="DL60" s="973"/>
      <c r="DM60" s="974"/>
      <c r="DN60" s="974"/>
      <c r="DO60" s="974"/>
      <c r="DP60" s="984"/>
      <c r="DQ60" s="973"/>
      <c r="DR60" s="974"/>
      <c r="DS60" s="974"/>
      <c r="DT60" s="974"/>
      <c r="DU60" s="984"/>
      <c r="DV60" s="966"/>
      <c r="DW60" s="967"/>
      <c r="DX60" s="967"/>
      <c r="DY60" s="967"/>
      <c r="DZ60" s="985"/>
      <c r="EA60" s="55"/>
    </row>
    <row r="61" spans="1:131" s="52" customFormat="1" ht="26.25" customHeight="1" x14ac:dyDescent="0.2">
      <c r="A61" s="60">
        <v>34</v>
      </c>
      <c r="B61" s="966"/>
      <c r="C61" s="967"/>
      <c r="D61" s="967"/>
      <c r="E61" s="967"/>
      <c r="F61" s="967"/>
      <c r="G61" s="967"/>
      <c r="H61" s="967"/>
      <c r="I61" s="967"/>
      <c r="J61" s="967"/>
      <c r="K61" s="967"/>
      <c r="L61" s="967"/>
      <c r="M61" s="967"/>
      <c r="N61" s="967"/>
      <c r="O61" s="967"/>
      <c r="P61" s="968"/>
      <c r="Q61" s="993"/>
      <c r="R61" s="994"/>
      <c r="S61" s="994"/>
      <c r="T61" s="994"/>
      <c r="U61" s="994"/>
      <c r="V61" s="994"/>
      <c r="W61" s="994"/>
      <c r="X61" s="994"/>
      <c r="Y61" s="994"/>
      <c r="Z61" s="994"/>
      <c r="AA61" s="994"/>
      <c r="AB61" s="994"/>
      <c r="AC61" s="994"/>
      <c r="AD61" s="994"/>
      <c r="AE61" s="995"/>
      <c r="AF61" s="996"/>
      <c r="AG61" s="974"/>
      <c r="AH61" s="974"/>
      <c r="AI61" s="974"/>
      <c r="AJ61" s="997"/>
      <c r="AK61" s="998"/>
      <c r="AL61" s="994"/>
      <c r="AM61" s="994"/>
      <c r="AN61" s="994"/>
      <c r="AO61" s="994"/>
      <c r="AP61" s="994"/>
      <c r="AQ61" s="994"/>
      <c r="AR61" s="994"/>
      <c r="AS61" s="994"/>
      <c r="AT61" s="994"/>
      <c r="AU61" s="994"/>
      <c r="AV61" s="994"/>
      <c r="AW61" s="994"/>
      <c r="AX61" s="994"/>
      <c r="AY61" s="994"/>
      <c r="AZ61" s="999"/>
      <c r="BA61" s="999"/>
      <c r="BB61" s="999"/>
      <c r="BC61" s="999"/>
      <c r="BD61" s="999"/>
      <c r="BE61" s="971"/>
      <c r="BF61" s="971"/>
      <c r="BG61" s="971"/>
      <c r="BH61" s="971"/>
      <c r="BI61" s="972"/>
      <c r="BJ61" s="64"/>
      <c r="BK61" s="64"/>
      <c r="BL61" s="64"/>
      <c r="BM61" s="64"/>
      <c r="BN61" s="64"/>
      <c r="BO61" s="63"/>
      <c r="BP61" s="63"/>
      <c r="BQ61" s="60">
        <v>55</v>
      </c>
      <c r="BR61" s="88"/>
      <c r="BS61" s="966"/>
      <c r="BT61" s="967"/>
      <c r="BU61" s="967"/>
      <c r="BV61" s="967"/>
      <c r="BW61" s="967"/>
      <c r="BX61" s="967"/>
      <c r="BY61" s="967"/>
      <c r="BZ61" s="967"/>
      <c r="CA61" s="967"/>
      <c r="CB61" s="967"/>
      <c r="CC61" s="967"/>
      <c r="CD61" s="967"/>
      <c r="CE61" s="967"/>
      <c r="CF61" s="967"/>
      <c r="CG61" s="968"/>
      <c r="CH61" s="973"/>
      <c r="CI61" s="974"/>
      <c r="CJ61" s="974"/>
      <c r="CK61" s="974"/>
      <c r="CL61" s="984"/>
      <c r="CM61" s="973"/>
      <c r="CN61" s="974"/>
      <c r="CO61" s="974"/>
      <c r="CP61" s="974"/>
      <c r="CQ61" s="984"/>
      <c r="CR61" s="973"/>
      <c r="CS61" s="974"/>
      <c r="CT61" s="974"/>
      <c r="CU61" s="974"/>
      <c r="CV61" s="984"/>
      <c r="CW61" s="973"/>
      <c r="CX61" s="974"/>
      <c r="CY61" s="974"/>
      <c r="CZ61" s="974"/>
      <c r="DA61" s="984"/>
      <c r="DB61" s="973"/>
      <c r="DC61" s="974"/>
      <c r="DD61" s="974"/>
      <c r="DE61" s="974"/>
      <c r="DF61" s="984"/>
      <c r="DG61" s="973"/>
      <c r="DH61" s="974"/>
      <c r="DI61" s="974"/>
      <c r="DJ61" s="974"/>
      <c r="DK61" s="984"/>
      <c r="DL61" s="973"/>
      <c r="DM61" s="974"/>
      <c r="DN61" s="974"/>
      <c r="DO61" s="974"/>
      <c r="DP61" s="984"/>
      <c r="DQ61" s="973"/>
      <c r="DR61" s="974"/>
      <c r="DS61" s="974"/>
      <c r="DT61" s="974"/>
      <c r="DU61" s="984"/>
      <c r="DV61" s="966"/>
      <c r="DW61" s="967"/>
      <c r="DX61" s="967"/>
      <c r="DY61" s="967"/>
      <c r="DZ61" s="985"/>
      <c r="EA61" s="55"/>
    </row>
    <row r="62" spans="1:131" s="52" customFormat="1" ht="26.25" customHeight="1" x14ac:dyDescent="0.2">
      <c r="A62" s="60">
        <v>35</v>
      </c>
      <c r="B62" s="966"/>
      <c r="C62" s="967"/>
      <c r="D62" s="967"/>
      <c r="E62" s="967"/>
      <c r="F62" s="967"/>
      <c r="G62" s="967"/>
      <c r="H62" s="967"/>
      <c r="I62" s="967"/>
      <c r="J62" s="967"/>
      <c r="K62" s="967"/>
      <c r="L62" s="967"/>
      <c r="M62" s="967"/>
      <c r="N62" s="967"/>
      <c r="O62" s="967"/>
      <c r="P62" s="968"/>
      <c r="Q62" s="993"/>
      <c r="R62" s="994"/>
      <c r="S62" s="994"/>
      <c r="T62" s="994"/>
      <c r="U62" s="994"/>
      <c r="V62" s="994"/>
      <c r="W62" s="994"/>
      <c r="X62" s="994"/>
      <c r="Y62" s="994"/>
      <c r="Z62" s="994"/>
      <c r="AA62" s="994"/>
      <c r="AB62" s="994"/>
      <c r="AC62" s="994"/>
      <c r="AD62" s="994"/>
      <c r="AE62" s="995"/>
      <c r="AF62" s="996"/>
      <c r="AG62" s="974"/>
      <c r="AH62" s="974"/>
      <c r="AI62" s="974"/>
      <c r="AJ62" s="997"/>
      <c r="AK62" s="998"/>
      <c r="AL62" s="994"/>
      <c r="AM62" s="994"/>
      <c r="AN62" s="994"/>
      <c r="AO62" s="994"/>
      <c r="AP62" s="994"/>
      <c r="AQ62" s="994"/>
      <c r="AR62" s="994"/>
      <c r="AS62" s="994"/>
      <c r="AT62" s="994"/>
      <c r="AU62" s="994"/>
      <c r="AV62" s="994"/>
      <c r="AW62" s="994"/>
      <c r="AX62" s="994"/>
      <c r="AY62" s="994"/>
      <c r="AZ62" s="999"/>
      <c r="BA62" s="999"/>
      <c r="BB62" s="999"/>
      <c r="BC62" s="999"/>
      <c r="BD62" s="999"/>
      <c r="BE62" s="971"/>
      <c r="BF62" s="971"/>
      <c r="BG62" s="971"/>
      <c r="BH62" s="971"/>
      <c r="BI62" s="972"/>
      <c r="BJ62" s="1000" t="s">
        <v>465</v>
      </c>
      <c r="BK62" s="1001"/>
      <c r="BL62" s="1001"/>
      <c r="BM62" s="1001"/>
      <c r="BN62" s="1002"/>
      <c r="BO62" s="63"/>
      <c r="BP62" s="63"/>
      <c r="BQ62" s="60">
        <v>56</v>
      </c>
      <c r="BR62" s="88"/>
      <c r="BS62" s="966"/>
      <c r="BT62" s="967"/>
      <c r="BU62" s="967"/>
      <c r="BV62" s="967"/>
      <c r="BW62" s="967"/>
      <c r="BX62" s="967"/>
      <c r="BY62" s="967"/>
      <c r="BZ62" s="967"/>
      <c r="CA62" s="967"/>
      <c r="CB62" s="967"/>
      <c r="CC62" s="967"/>
      <c r="CD62" s="967"/>
      <c r="CE62" s="967"/>
      <c r="CF62" s="967"/>
      <c r="CG62" s="968"/>
      <c r="CH62" s="973"/>
      <c r="CI62" s="974"/>
      <c r="CJ62" s="974"/>
      <c r="CK62" s="974"/>
      <c r="CL62" s="984"/>
      <c r="CM62" s="973"/>
      <c r="CN62" s="974"/>
      <c r="CO62" s="974"/>
      <c r="CP62" s="974"/>
      <c r="CQ62" s="984"/>
      <c r="CR62" s="973"/>
      <c r="CS62" s="974"/>
      <c r="CT62" s="974"/>
      <c r="CU62" s="974"/>
      <c r="CV62" s="984"/>
      <c r="CW62" s="973"/>
      <c r="CX62" s="974"/>
      <c r="CY62" s="974"/>
      <c r="CZ62" s="974"/>
      <c r="DA62" s="984"/>
      <c r="DB62" s="973"/>
      <c r="DC62" s="974"/>
      <c r="DD62" s="974"/>
      <c r="DE62" s="974"/>
      <c r="DF62" s="984"/>
      <c r="DG62" s="973"/>
      <c r="DH62" s="974"/>
      <c r="DI62" s="974"/>
      <c r="DJ62" s="974"/>
      <c r="DK62" s="984"/>
      <c r="DL62" s="973"/>
      <c r="DM62" s="974"/>
      <c r="DN62" s="974"/>
      <c r="DO62" s="974"/>
      <c r="DP62" s="984"/>
      <c r="DQ62" s="973"/>
      <c r="DR62" s="974"/>
      <c r="DS62" s="974"/>
      <c r="DT62" s="974"/>
      <c r="DU62" s="984"/>
      <c r="DV62" s="966"/>
      <c r="DW62" s="967"/>
      <c r="DX62" s="967"/>
      <c r="DY62" s="967"/>
      <c r="DZ62" s="985"/>
      <c r="EA62" s="55"/>
    </row>
    <row r="63" spans="1:131" s="52" customFormat="1" ht="26.25" customHeight="1" x14ac:dyDescent="0.2">
      <c r="A63" s="61" t="s">
        <v>252</v>
      </c>
      <c r="B63" s="944" t="s">
        <v>375</v>
      </c>
      <c r="C63" s="945"/>
      <c r="D63" s="945"/>
      <c r="E63" s="945"/>
      <c r="F63" s="945"/>
      <c r="G63" s="945"/>
      <c r="H63" s="945"/>
      <c r="I63" s="945"/>
      <c r="J63" s="945"/>
      <c r="K63" s="945"/>
      <c r="L63" s="945"/>
      <c r="M63" s="945"/>
      <c r="N63" s="945"/>
      <c r="O63" s="945"/>
      <c r="P63" s="946"/>
      <c r="Q63" s="954"/>
      <c r="R63" s="955"/>
      <c r="S63" s="955"/>
      <c r="T63" s="955"/>
      <c r="U63" s="955"/>
      <c r="V63" s="955"/>
      <c r="W63" s="955"/>
      <c r="X63" s="955"/>
      <c r="Y63" s="955"/>
      <c r="Z63" s="955"/>
      <c r="AA63" s="955"/>
      <c r="AB63" s="955"/>
      <c r="AC63" s="955"/>
      <c r="AD63" s="955"/>
      <c r="AE63" s="986"/>
      <c r="AF63" s="987">
        <v>2232</v>
      </c>
      <c r="AG63" s="956"/>
      <c r="AH63" s="956"/>
      <c r="AI63" s="956"/>
      <c r="AJ63" s="988"/>
      <c r="AK63" s="989"/>
      <c r="AL63" s="955"/>
      <c r="AM63" s="955"/>
      <c r="AN63" s="955"/>
      <c r="AO63" s="955"/>
      <c r="AP63" s="956">
        <v>11187</v>
      </c>
      <c r="AQ63" s="956"/>
      <c r="AR63" s="956"/>
      <c r="AS63" s="956"/>
      <c r="AT63" s="956"/>
      <c r="AU63" s="956">
        <v>9580</v>
      </c>
      <c r="AV63" s="956"/>
      <c r="AW63" s="956"/>
      <c r="AX63" s="956"/>
      <c r="AY63" s="956"/>
      <c r="AZ63" s="990"/>
      <c r="BA63" s="990"/>
      <c r="BB63" s="990"/>
      <c r="BC63" s="990"/>
      <c r="BD63" s="990"/>
      <c r="BE63" s="957"/>
      <c r="BF63" s="957"/>
      <c r="BG63" s="957"/>
      <c r="BH63" s="957"/>
      <c r="BI63" s="958"/>
      <c r="BJ63" s="991" t="s">
        <v>202</v>
      </c>
      <c r="BK63" s="951"/>
      <c r="BL63" s="951"/>
      <c r="BM63" s="951"/>
      <c r="BN63" s="992"/>
      <c r="BO63" s="63"/>
      <c r="BP63" s="63"/>
      <c r="BQ63" s="60">
        <v>57</v>
      </c>
      <c r="BR63" s="88"/>
      <c r="BS63" s="966"/>
      <c r="BT63" s="967"/>
      <c r="BU63" s="967"/>
      <c r="BV63" s="967"/>
      <c r="BW63" s="967"/>
      <c r="BX63" s="967"/>
      <c r="BY63" s="967"/>
      <c r="BZ63" s="967"/>
      <c r="CA63" s="967"/>
      <c r="CB63" s="967"/>
      <c r="CC63" s="967"/>
      <c r="CD63" s="967"/>
      <c r="CE63" s="967"/>
      <c r="CF63" s="967"/>
      <c r="CG63" s="968"/>
      <c r="CH63" s="973"/>
      <c r="CI63" s="974"/>
      <c r="CJ63" s="974"/>
      <c r="CK63" s="974"/>
      <c r="CL63" s="984"/>
      <c r="CM63" s="973"/>
      <c r="CN63" s="974"/>
      <c r="CO63" s="974"/>
      <c r="CP63" s="974"/>
      <c r="CQ63" s="984"/>
      <c r="CR63" s="973"/>
      <c r="CS63" s="974"/>
      <c r="CT63" s="974"/>
      <c r="CU63" s="974"/>
      <c r="CV63" s="984"/>
      <c r="CW63" s="973"/>
      <c r="CX63" s="974"/>
      <c r="CY63" s="974"/>
      <c r="CZ63" s="974"/>
      <c r="DA63" s="984"/>
      <c r="DB63" s="973"/>
      <c r="DC63" s="974"/>
      <c r="DD63" s="974"/>
      <c r="DE63" s="974"/>
      <c r="DF63" s="984"/>
      <c r="DG63" s="973"/>
      <c r="DH63" s="974"/>
      <c r="DI63" s="974"/>
      <c r="DJ63" s="974"/>
      <c r="DK63" s="984"/>
      <c r="DL63" s="973"/>
      <c r="DM63" s="974"/>
      <c r="DN63" s="974"/>
      <c r="DO63" s="974"/>
      <c r="DP63" s="984"/>
      <c r="DQ63" s="973"/>
      <c r="DR63" s="974"/>
      <c r="DS63" s="974"/>
      <c r="DT63" s="974"/>
      <c r="DU63" s="984"/>
      <c r="DV63" s="966"/>
      <c r="DW63" s="967"/>
      <c r="DX63" s="967"/>
      <c r="DY63" s="967"/>
      <c r="DZ63" s="985"/>
      <c r="EA63" s="55"/>
    </row>
    <row r="64" spans="1:131" s="52" customFormat="1" ht="26.25" customHeight="1" x14ac:dyDescent="0.2">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966"/>
      <c r="BT64" s="967"/>
      <c r="BU64" s="967"/>
      <c r="BV64" s="967"/>
      <c r="BW64" s="967"/>
      <c r="BX64" s="967"/>
      <c r="BY64" s="967"/>
      <c r="BZ64" s="967"/>
      <c r="CA64" s="967"/>
      <c r="CB64" s="967"/>
      <c r="CC64" s="967"/>
      <c r="CD64" s="967"/>
      <c r="CE64" s="967"/>
      <c r="CF64" s="967"/>
      <c r="CG64" s="968"/>
      <c r="CH64" s="973"/>
      <c r="CI64" s="974"/>
      <c r="CJ64" s="974"/>
      <c r="CK64" s="974"/>
      <c r="CL64" s="984"/>
      <c r="CM64" s="973"/>
      <c r="CN64" s="974"/>
      <c r="CO64" s="974"/>
      <c r="CP64" s="974"/>
      <c r="CQ64" s="984"/>
      <c r="CR64" s="973"/>
      <c r="CS64" s="974"/>
      <c r="CT64" s="974"/>
      <c r="CU64" s="974"/>
      <c r="CV64" s="984"/>
      <c r="CW64" s="973"/>
      <c r="CX64" s="974"/>
      <c r="CY64" s="974"/>
      <c r="CZ64" s="974"/>
      <c r="DA64" s="984"/>
      <c r="DB64" s="973"/>
      <c r="DC64" s="974"/>
      <c r="DD64" s="974"/>
      <c r="DE64" s="974"/>
      <c r="DF64" s="984"/>
      <c r="DG64" s="973"/>
      <c r="DH64" s="974"/>
      <c r="DI64" s="974"/>
      <c r="DJ64" s="974"/>
      <c r="DK64" s="984"/>
      <c r="DL64" s="973"/>
      <c r="DM64" s="974"/>
      <c r="DN64" s="974"/>
      <c r="DO64" s="974"/>
      <c r="DP64" s="984"/>
      <c r="DQ64" s="973"/>
      <c r="DR64" s="974"/>
      <c r="DS64" s="974"/>
      <c r="DT64" s="974"/>
      <c r="DU64" s="984"/>
      <c r="DV64" s="966"/>
      <c r="DW64" s="967"/>
      <c r="DX64" s="967"/>
      <c r="DY64" s="967"/>
      <c r="DZ64" s="985"/>
      <c r="EA64" s="55"/>
    </row>
    <row r="65" spans="1:131" s="52" customFormat="1" ht="26.25" customHeight="1" x14ac:dyDescent="0.2">
      <c r="A65" s="64" t="s">
        <v>451</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966"/>
      <c r="BT65" s="967"/>
      <c r="BU65" s="967"/>
      <c r="BV65" s="967"/>
      <c r="BW65" s="967"/>
      <c r="BX65" s="967"/>
      <c r="BY65" s="967"/>
      <c r="BZ65" s="967"/>
      <c r="CA65" s="967"/>
      <c r="CB65" s="967"/>
      <c r="CC65" s="967"/>
      <c r="CD65" s="967"/>
      <c r="CE65" s="967"/>
      <c r="CF65" s="967"/>
      <c r="CG65" s="968"/>
      <c r="CH65" s="973"/>
      <c r="CI65" s="974"/>
      <c r="CJ65" s="974"/>
      <c r="CK65" s="974"/>
      <c r="CL65" s="984"/>
      <c r="CM65" s="973"/>
      <c r="CN65" s="974"/>
      <c r="CO65" s="974"/>
      <c r="CP65" s="974"/>
      <c r="CQ65" s="984"/>
      <c r="CR65" s="973"/>
      <c r="CS65" s="974"/>
      <c r="CT65" s="974"/>
      <c r="CU65" s="974"/>
      <c r="CV65" s="984"/>
      <c r="CW65" s="973"/>
      <c r="CX65" s="974"/>
      <c r="CY65" s="974"/>
      <c r="CZ65" s="974"/>
      <c r="DA65" s="984"/>
      <c r="DB65" s="973"/>
      <c r="DC65" s="974"/>
      <c r="DD65" s="974"/>
      <c r="DE65" s="974"/>
      <c r="DF65" s="984"/>
      <c r="DG65" s="973"/>
      <c r="DH65" s="974"/>
      <c r="DI65" s="974"/>
      <c r="DJ65" s="974"/>
      <c r="DK65" s="984"/>
      <c r="DL65" s="973"/>
      <c r="DM65" s="974"/>
      <c r="DN65" s="974"/>
      <c r="DO65" s="974"/>
      <c r="DP65" s="984"/>
      <c r="DQ65" s="973"/>
      <c r="DR65" s="974"/>
      <c r="DS65" s="974"/>
      <c r="DT65" s="974"/>
      <c r="DU65" s="984"/>
      <c r="DV65" s="966"/>
      <c r="DW65" s="967"/>
      <c r="DX65" s="967"/>
      <c r="DY65" s="967"/>
      <c r="DZ65" s="985"/>
      <c r="EA65" s="55"/>
    </row>
    <row r="66" spans="1:131" s="52" customFormat="1" ht="26.25" customHeight="1" x14ac:dyDescent="0.2">
      <c r="A66" s="702" t="s">
        <v>446</v>
      </c>
      <c r="B66" s="703"/>
      <c r="C66" s="703"/>
      <c r="D66" s="703"/>
      <c r="E66" s="703"/>
      <c r="F66" s="703"/>
      <c r="G66" s="703"/>
      <c r="H66" s="703"/>
      <c r="I66" s="703"/>
      <c r="J66" s="703"/>
      <c r="K66" s="703"/>
      <c r="L66" s="703"/>
      <c r="M66" s="703"/>
      <c r="N66" s="703"/>
      <c r="O66" s="703"/>
      <c r="P66" s="704"/>
      <c r="Q66" s="694" t="s">
        <v>456</v>
      </c>
      <c r="R66" s="695"/>
      <c r="S66" s="695"/>
      <c r="T66" s="695"/>
      <c r="U66" s="696"/>
      <c r="V66" s="694" t="s">
        <v>457</v>
      </c>
      <c r="W66" s="695"/>
      <c r="X66" s="695"/>
      <c r="Y66" s="695"/>
      <c r="Z66" s="696"/>
      <c r="AA66" s="694" t="s">
        <v>459</v>
      </c>
      <c r="AB66" s="695"/>
      <c r="AC66" s="695"/>
      <c r="AD66" s="695"/>
      <c r="AE66" s="696"/>
      <c r="AF66" s="708" t="s">
        <v>249</v>
      </c>
      <c r="AG66" s="709"/>
      <c r="AH66" s="709"/>
      <c r="AI66" s="709"/>
      <c r="AJ66" s="710"/>
      <c r="AK66" s="694" t="s">
        <v>389</v>
      </c>
      <c r="AL66" s="703"/>
      <c r="AM66" s="703"/>
      <c r="AN66" s="703"/>
      <c r="AO66" s="704"/>
      <c r="AP66" s="694" t="s">
        <v>357</v>
      </c>
      <c r="AQ66" s="695"/>
      <c r="AR66" s="695"/>
      <c r="AS66" s="695"/>
      <c r="AT66" s="696"/>
      <c r="AU66" s="694" t="s">
        <v>162</v>
      </c>
      <c r="AV66" s="695"/>
      <c r="AW66" s="695"/>
      <c r="AX66" s="695"/>
      <c r="AY66" s="696"/>
      <c r="AZ66" s="694" t="s">
        <v>441</v>
      </c>
      <c r="BA66" s="695"/>
      <c r="BB66" s="695"/>
      <c r="BC66" s="695"/>
      <c r="BD66" s="700"/>
      <c r="BE66" s="63"/>
      <c r="BF66" s="63"/>
      <c r="BG66" s="63"/>
      <c r="BH66" s="63"/>
      <c r="BI66" s="63"/>
      <c r="BJ66" s="63"/>
      <c r="BK66" s="63"/>
      <c r="BL66" s="63"/>
      <c r="BM66" s="63"/>
      <c r="BN66" s="63"/>
      <c r="BO66" s="63"/>
      <c r="BP66" s="63"/>
      <c r="BQ66" s="60">
        <v>60</v>
      </c>
      <c r="BR66" s="89"/>
      <c r="BS66" s="937"/>
      <c r="BT66" s="938"/>
      <c r="BU66" s="938"/>
      <c r="BV66" s="938"/>
      <c r="BW66" s="938"/>
      <c r="BX66" s="938"/>
      <c r="BY66" s="938"/>
      <c r="BZ66" s="938"/>
      <c r="CA66" s="938"/>
      <c r="CB66" s="938"/>
      <c r="CC66" s="938"/>
      <c r="CD66" s="938"/>
      <c r="CE66" s="938"/>
      <c r="CF66" s="938"/>
      <c r="CG66" s="939"/>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43"/>
      <c r="EA66" s="55"/>
    </row>
    <row r="67" spans="1:131" s="52" customFormat="1" ht="26.25" customHeight="1" x14ac:dyDescent="0.2">
      <c r="A67" s="705"/>
      <c r="B67" s="706"/>
      <c r="C67" s="706"/>
      <c r="D67" s="706"/>
      <c r="E67" s="706"/>
      <c r="F67" s="706"/>
      <c r="G67" s="706"/>
      <c r="H67" s="706"/>
      <c r="I67" s="706"/>
      <c r="J67" s="706"/>
      <c r="K67" s="706"/>
      <c r="L67" s="706"/>
      <c r="M67" s="706"/>
      <c r="N67" s="706"/>
      <c r="O67" s="706"/>
      <c r="P67" s="707"/>
      <c r="Q67" s="697"/>
      <c r="R67" s="698"/>
      <c r="S67" s="698"/>
      <c r="T67" s="698"/>
      <c r="U67" s="699"/>
      <c r="V67" s="697"/>
      <c r="W67" s="698"/>
      <c r="X67" s="698"/>
      <c r="Y67" s="698"/>
      <c r="Z67" s="699"/>
      <c r="AA67" s="697"/>
      <c r="AB67" s="698"/>
      <c r="AC67" s="698"/>
      <c r="AD67" s="698"/>
      <c r="AE67" s="699"/>
      <c r="AF67" s="711"/>
      <c r="AG67" s="712"/>
      <c r="AH67" s="712"/>
      <c r="AI67" s="712"/>
      <c r="AJ67" s="713"/>
      <c r="AK67" s="714"/>
      <c r="AL67" s="706"/>
      <c r="AM67" s="706"/>
      <c r="AN67" s="706"/>
      <c r="AO67" s="707"/>
      <c r="AP67" s="697"/>
      <c r="AQ67" s="698"/>
      <c r="AR67" s="698"/>
      <c r="AS67" s="698"/>
      <c r="AT67" s="699"/>
      <c r="AU67" s="697"/>
      <c r="AV67" s="698"/>
      <c r="AW67" s="698"/>
      <c r="AX67" s="698"/>
      <c r="AY67" s="699"/>
      <c r="AZ67" s="697"/>
      <c r="BA67" s="698"/>
      <c r="BB67" s="698"/>
      <c r="BC67" s="698"/>
      <c r="BD67" s="701"/>
      <c r="BE67" s="63"/>
      <c r="BF67" s="63"/>
      <c r="BG67" s="63"/>
      <c r="BH67" s="63"/>
      <c r="BI67" s="63"/>
      <c r="BJ67" s="63"/>
      <c r="BK67" s="63"/>
      <c r="BL67" s="63"/>
      <c r="BM67" s="63"/>
      <c r="BN67" s="63"/>
      <c r="BO67" s="63"/>
      <c r="BP67" s="63"/>
      <c r="BQ67" s="60">
        <v>61</v>
      </c>
      <c r="BR67" s="89"/>
      <c r="BS67" s="937"/>
      <c r="BT67" s="938"/>
      <c r="BU67" s="938"/>
      <c r="BV67" s="938"/>
      <c r="BW67" s="938"/>
      <c r="BX67" s="938"/>
      <c r="BY67" s="938"/>
      <c r="BZ67" s="938"/>
      <c r="CA67" s="938"/>
      <c r="CB67" s="938"/>
      <c r="CC67" s="938"/>
      <c r="CD67" s="938"/>
      <c r="CE67" s="938"/>
      <c r="CF67" s="938"/>
      <c r="CG67" s="939"/>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43"/>
      <c r="EA67" s="55"/>
    </row>
    <row r="68" spans="1:131" s="52" customFormat="1" ht="26.25" customHeight="1" x14ac:dyDescent="0.2">
      <c r="A68" s="59">
        <v>1</v>
      </c>
      <c r="B68" s="977" t="s">
        <v>417</v>
      </c>
      <c r="C68" s="978"/>
      <c r="D68" s="978"/>
      <c r="E68" s="978"/>
      <c r="F68" s="978"/>
      <c r="G68" s="978"/>
      <c r="H68" s="978"/>
      <c r="I68" s="978"/>
      <c r="J68" s="978"/>
      <c r="K68" s="978"/>
      <c r="L68" s="978"/>
      <c r="M68" s="978"/>
      <c r="N68" s="978"/>
      <c r="O68" s="978"/>
      <c r="P68" s="979"/>
      <c r="Q68" s="980">
        <v>912</v>
      </c>
      <c r="R68" s="981"/>
      <c r="S68" s="981"/>
      <c r="T68" s="981"/>
      <c r="U68" s="981"/>
      <c r="V68" s="981">
        <v>512</v>
      </c>
      <c r="W68" s="981"/>
      <c r="X68" s="981"/>
      <c r="Y68" s="981"/>
      <c r="Z68" s="981"/>
      <c r="AA68" s="981">
        <v>401</v>
      </c>
      <c r="AB68" s="981"/>
      <c r="AC68" s="981"/>
      <c r="AD68" s="981"/>
      <c r="AE68" s="981"/>
      <c r="AF68" s="981">
        <v>1422</v>
      </c>
      <c r="AG68" s="981"/>
      <c r="AH68" s="981"/>
      <c r="AI68" s="981"/>
      <c r="AJ68" s="981"/>
      <c r="AK68" s="981" t="s">
        <v>202</v>
      </c>
      <c r="AL68" s="981"/>
      <c r="AM68" s="981"/>
      <c r="AN68" s="981"/>
      <c r="AO68" s="981"/>
      <c r="AP68" s="981">
        <v>524</v>
      </c>
      <c r="AQ68" s="981"/>
      <c r="AR68" s="981"/>
      <c r="AS68" s="981"/>
      <c r="AT68" s="981"/>
      <c r="AU68" s="981" t="s">
        <v>202</v>
      </c>
      <c r="AV68" s="981"/>
      <c r="AW68" s="981"/>
      <c r="AX68" s="981"/>
      <c r="AY68" s="981"/>
      <c r="AZ68" s="982"/>
      <c r="BA68" s="982"/>
      <c r="BB68" s="982"/>
      <c r="BC68" s="982"/>
      <c r="BD68" s="983"/>
      <c r="BE68" s="63"/>
      <c r="BF68" s="63"/>
      <c r="BG68" s="63"/>
      <c r="BH68" s="63"/>
      <c r="BI68" s="63"/>
      <c r="BJ68" s="63"/>
      <c r="BK68" s="63"/>
      <c r="BL68" s="63"/>
      <c r="BM68" s="63"/>
      <c r="BN68" s="63"/>
      <c r="BO68" s="63"/>
      <c r="BP68" s="63"/>
      <c r="BQ68" s="60">
        <v>62</v>
      </c>
      <c r="BR68" s="89"/>
      <c r="BS68" s="937"/>
      <c r="BT68" s="938"/>
      <c r="BU68" s="938"/>
      <c r="BV68" s="938"/>
      <c r="BW68" s="938"/>
      <c r="BX68" s="938"/>
      <c r="BY68" s="938"/>
      <c r="BZ68" s="938"/>
      <c r="CA68" s="938"/>
      <c r="CB68" s="938"/>
      <c r="CC68" s="938"/>
      <c r="CD68" s="938"/>
      <c r="CE68" s="938"/>
      <c r="CF68" s="938"/>
      <c r="CG68" s="939"/>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43"/>
      <c r="EA68" s="55"/>
    </row>
    <row r="69" spans="1:131" s="52" customFormat="1" ht="26.25" customHeight="1" x14ac:dyDescent="0.2">
      <c r="A69" s="60">
        <v>2</v>
      </c>
      <c r="B69" s="966" t="s">
        <v>542</v>
      </c>
      <c r="C69" s="967"/>
      <c r="D69" s="967"/>
      <c r="E69" s="967"/>
      <c r="F69" s="967"/>
      <c r="G69" s="967"/>
      <c r="H69" s="967"/>
      <c r="I69" s="967"/>
      <c r="J69" s="967"/>
      <c r="K69" s="967"/>
      <c r="L69" s="967"/>
      <c r="M69" s="967"/>
      <c r="N69" s="967"/>
      <c r="O69" s="967"/>
      <c r="P69" s="968"/>
      <c r="Q69" s="969">
        <v>799</v>
      </c>
      <c r="R69" s="970"/>
      <c r="S69" s="970"/>
      <c r="T69" s="970"/>
      <c r="U69" s="970"/>
      <c r="V69" s="970">
        <v>329</v>
      </c>
      <c r="W69" s="970"/>
      <c r="X69" s="970"/>
      <c r="Y69" s="970"/>
      <c r="Z69" s="970"/>
      <c r="AA69" s="970">
        <v>470</v>
      </c>
      <c r="AB69" s="970"/>
      <c r="AC69" s="970"/>
      <c r="AD69" s="970"/>
      <c r="AE69" s="970"/>
      <c r="AF69" s="970">
        <v>470</v>
      </c>
      <c r="AG69" s="970"/>
      <c r="AH69" s="970"/>
      <c r="AI69" s="970"/>
      <c r="AJ69" s="970"/>
      <c r="AK69" s="970" t="s">
        <v>202</v>
      </c>
      <c r="AL69" s="970"/>
      <c r="AM69" s="970"/>
      <c r="AN69" s="970"/>
      <c r="AO69" s="970"/>
      <c r="AP69" s="970" t="s">
        <v>202</v>
      </c>
      <c r="AQ69" s="970"/>
      <c r="AR69" s="970"/>
      <c r="AS69" s="970"/>
      <c r="AT69" s="970"/>
      <c r="AU69" s="970" t="s">
        <v>202</v>
      </c>
      <c r="AV69" s="970"/>
      <c r="AW69" s="970"/>
      <c r="AX69" s="970"/>
      <c r="AY69" s="970"/>
      <c r="AZ69" s="971"/>
      <c r="BA69" s="971"/>
      <c r="BB69" s="971"/>
      <c r="BC69" s="971"/>
      <c r="BD69" s="972"/>
      <c r="BE69" s="63"/>
      <c r="BF69" s="63"/>
      <c r="BG69" s="63"/>
      <c r="BH69" s="63"/>
      <c r="BI69" s="63"/>
      <c r="BJ69" s="63"/>
      <c r="BK69" s="63"/>
      <c r="BL69" s="63"/>
      <c r="BM69" s="63"/>
      <c r="BN69" s="63"/>
      <c r="BO69" s="63"/>
      <c r="BP69" s="63"/>
      <c r="BQ69" s="60">
        <v>63</v>
      </c>
      <c r="BR69" s="89"/>
      <c r="BS69" s="937"/>
      <c r="BT69" s="938"/>
      <c r="BU69" s="938"/>
      <c r="BV69" s="938"/>
      <c r="BW69" s="938"/>
      <c r="BX69" s="938"/>
      <c r="BY69" s="938"/>
      <c r="BZ69" s="938"/>
      <c r="CA69" s="938"/>
      <c r="CB69" s="938"/>
      <c r="CC69" s="938"/>
      <c r="CD69" s="938"/>
      <c r="CE69" s="938"/>
      <c r="CF69" s="938"/>
      <c r="CG69" s="939"/>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43"/>
      <c r="EA69" s="55"/>
    </row>
    <row r="70" spans="1:131" s="52" customFormat="1" ht="26.25" customHeight="1" x14ac:dyDescent="0.2">
      <c r="A70" s="60">
        <v>3</v>
      </c>
      <c r="B70" s="966" t="s">
        <v>405</v>
      </c>
      <c r="C70" s="967"/>
      <c r="D70" s="967"/>
      <c r="E70" s="967"/>
      <c r="F70" s="967"/>
      <c r="G70" s="967"/>
      <c r="H70" s="967"/>
      <c r="I70" s="967"/>
      <c r="J70" s="967"/>
      <c r="K70" s="967"/>
      <c r="L70" s="967"/>
      <c r="M70" s="967"/>
      <c r="N70" s="967"/>
      <c r="O70" s="967"/>
      <c r="P70" s="968"/>
      <c r="Q70" s="969">
        <v>6487</v>
      </c>
      <c r="R70" s="970"/>
      <c r="S70" s="970"/>
      <c r="T70" s="970"/>
      <c r="U70" s="970"/>
      <c r="V70" s="970">
        <v>6236</v>
      </c>
      <c r="W70" s="970"/>
      <c r="X70" s="970"/>
      <c r="Y70" s="970"/>
      <c r="Z70" s="970"/>
      <c r="AA70" s="970">
        <v>251</v>
      </c>
      <c r="AB70" s="970"/>
      <c r="AC70" s="970"/>
      <c r="AD70" s="970"/>
      <c r="AE70" s="970"/>
      <c r="AF70" s="970">
        <v>251</v>
      </c>
      <c r="AG70" s="970"/>
      <c r="AH70" s="970"/>
      <c r="AI70" s="970"/>
      <c r="AJ70" s="970"/>
      <c r="AK70" s="970">
        <v>366</v>
      </c>
      <c r="AL70" s="970"/>
      <c r="AM70" s="970"/>
      <c r="AN70" s="970"/>
      <c r="AO70" s="970"/>
      <c r="AP70" s="970" t="s">
        <v>202</v>
      </c>
      <c r="AQ70" s="970"/>
      <c r="AR70" s="970"/>
      <c r="AS70" s="970"/>
      <c r="AT70" s="970"/>
      <c r="AU70" s="970" t="s">
        <v>202</v>
      </c>
      <c r="AV70" s="970"/>
      <c r="AW70" s="970"/>
      <c r="AX70" s="970"/>
      <c r="AY70" s="970"/>
      <c r="AZ70" s="971"/>
      <c r="BA70" s="971"/>
      <c r="BB70" s="971"/>
      <c r="BC70" s="971"/>
      <c r="BD70" s="972"/>
      <c r="BE70" s="63"/>
      <c r="BF70" s="63"/>
      <c r="BG70" s="63"/>
      <c r="BH70" s="63"/>
      <c r="BI70" s="63"/>
      <c r="BJ70" s="63"/>
      <c r="BK70" s="63"/>
      <c r="BL70" s="63"/>
      <c r="BM70" s="63"/>
      <c r="BN70" s="63"/>
      <c r="BO70" s="63"/>
      <c r="BP70" s="63"/>
      <c r="BQ70" s="60">
        <v>64</v>
      </c>
      <c r="BR70" s="89"/>
      <c r="BS70" s="937"/>
      <c r="BT70" s="938"/>
      <c r="BU70" s="938"/>
      <c r="BV70" s="938"/>
      <c r="BW70" s="938"/>
      <c r="BX70" s="938"/>
      <c r="BY70" s="938"/>
      <c r="BZ70" s="938"/>
      <c r="CA70" s="938"/>
      <c r="CB70" s="938"/>
      <c r="CC70" s="938"/>
      <c r="CD70" s="938"/>
      <c r="CE70" s="938"/>
      <c r="CF70" s="938"/>
      <c r="CG70" s="939"/>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43"/>
      <c r="EA70" s="55"/>
    </row>
    <row r="71" spans="1:131" s="52" customFormat="1" ht="26.25" customHeight="1" x14ac:dyDescent="0.2">
      <c r="A71" s="60">
        <v>4</v>
      </c>
      <c r="B71" s="966" t="s">
        <v>543</v>
      </c>
      <c r="C71" s="967"/>
      <c r="D71" s="967"/>
      <c r="E71" s="967"/>
      <c r="F71" s="967"/>
      <c r="G71" s="967"/>
      <c r="H71" s="967"/>
      <c r="I71" s="967"/>
      <c r="J71" s="967"/>
      <c r="K71" s="967"/>
      <c r="L71" s="967"/>
      <c r="M71" s="967"/>
      <c r="N71" s="967"/>
      <c r="O71" s="967"/>
      <c r="P71" s="968"/>
      <c r="Q71" s="969">
        <v>769</v>
      </c>
      <c r="R71" s="970"/>
      <c r="S71" s="970"/>
      <c r="T71" s="970"/>
      <c r="U71" s="970"/>
      <c r="V71" s="970">
        <v>671</v>
      </c>
      <c r="W71" s="970"/>
      <c r="X71" s="970"/>
      <c r="Y71" s="970"/>
      <c r="Z71" s="970"/>
      <c r="AA71" s="970">
        <v>98</v>
      </c>
      <c r="AB71" s="970"/>
      <c r="AC71" s="970"/>
      <c r="AD71" s="970"/>
      <c r="AE71" s="970"/>
      <c r="AF71" s="970">
        <v>98</v>
      </c>
      <c r="AG71" s="970"/>
      <c r="AH71" s="970"/>
      <c r="AI71" s="970"/>
      <c r="AJ71" s="970"/>
      <c r="AK71" s="970" t="s">
        <v>202</v>
      </c>
      <c r="AL71" s="970"/>
      <c r="AM71" s="970"/>
      <c r="AN71" s="970"/>
      <c r="AO71" s="970"/>
      <c r="AP71" s="970" t="s">
        <v>202</v>
      </c>
      <c r="AQ71" s="970"/>
      <c r="AR71" s="970"/>
      <c r="AS71" s="970"/>
      <c r="AT71" s="970"/>
      <c r="AU71" s="970" t="s">
        <v>202</v>
      </c>
      <c r="AV71" s="970"/>
      <c r="AW71" s="970"/>
      <c r="AX71" s="970"/>
      <c r="AY71" s="970"/>
      <c r="AZ71" s="971"/>
      <c r="BA71" s="971"/>
      <c r="BB71" s="971"/>
      <c r="BC71" s="971"/>
      <c r="BD71" s="972"/>
      <c r="BE71" s="63"/>
      <c r="BF71" s="63"/>
      <c r="BG71" s="63"/>
      <c r="BH71" s="63"/>
      <c r="BI71" s="63"/>
      <c r="BJ71" s="63"/>
      <c r="BK71" s="63"/>
      <c r="BL71" s="63"/>
      <c r="BM71" s="63"/>
      <c r="BN71" s="63"/>
      <c r="BO71" s="63"/>
      <c r="BP71" s="63"/>
      <c r="BQ71" s="60">
        <v>65</v>
      </c>
      <c r="BR71" s="89"/>
      <c r="BS71" s="937"/>
      <c r="BT71" s="938"/>
      <c r="BU71" s="938"/>
      <c r="BV71" s="938"/>
      <c r="BW71" s="938"/>
      <c r="BX71" s="938"/>
      <c r="BY71" s="938"/>
      <c r="BZ71" s="938"/>
      <c r="CA71" s="938"/>
      <c r="CB71" s="938"/>
      <c r="CC71" s="938"/>
      <c r="CD71" s="938"/>
      <c r="CE71" s="938"/>
      <c r="CF71" s="938"/>
      <c r="CG71" s="939"/>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43"/>
      <c r="EA71" s="55"/>
    </row>
    <row r="72" spans="1:131" s="52" customFormat="1" ht="26.25" customHeight="1" x14ac:dyDescent="0.2">
      <c r="A72" s="60">
        <v>5</v>
      </c>
      <c r="B72" s="966" t="s">
        <v>544</v>
      </c>
      <c r="C72" s="967"/>
      <c r="D72" s="967"/>
      <c r="E72" s="967"/>
      <c r="F72" s="967"/>
      <c r="G72" s="967"/>
      <c r="H72" s="967"/>
      <c r="I72" s="967"/>
      <c r="J72" s="967"/>
      <c r="K72" s="967"/>
      <c r="L72" s="967"/>
      <c r="M72" s="967"/>
      <c r="N72" s="967"/>
      <c r="O72" s="967"/>
      <c r="P72" s="968"/>
      <c r="Q72" s="969">
        <v>279667</v>
      </c>
      <c r="R72" s="970"/>
      <c r="S72" s="970"/>
      <c r="T72" s="970"/>
      <c r="U72" s="970"/>
      <c r="V72" s="970">
        <v>279607</v>
      </c>
      <c r="W72" s="970"/>
      <c r="X72" s="970"/>
      <c r="Y72" s="970"/>
      <c r="Z72" s="970"/>
      <c r="AA72" s="970">
        <v>60</v>
      </c>
      <c r="AB72" s="970"/>
      <c r="AC72" s="970"/>
      <c r="AD72" s="970"/>
      <c r="AE72" s="970"/>
      <c r="AF72" s="970">
        <v>60</v>
      </c>
      <c r="AG72" s="970"/>
      <c r="AH72" s="970"/>
      <c r="AI72" s="970"/>
      <c r="AJ72" s="970"/>
      <c r="AK72" s="970">
        <v>5298</v>
      </c>
      <c r="AL72" s="970"/>
      <c r="AM72" s="970"/>
      <c r="AN72" s="970"/>
      <c r="AO72" s="970"/>
      <c r="AP72" s="970" t="s">
        <v>202</v>
      </c>
      <c r="AQ72" s="970"/>
      <c r="AR72" s="970"/>
      <c r="AS72" s="970"/>
      <c r="AT72" s="970"/>
      <c r="AU72" s="970" t="s">
        <v>202</v>
      </c>
      <c r="AV72" s="970"/>
      <c r="AW72" s="970"/>
      <c r="AX72" s="970"/>
      <c r="AY72" s="970"/>
      <c r="AZ72" s="971"/>
      <c r="BA72" s="971"/>
      <c r="BB72" s="971"/>
      <c r="BC72" s="971"/>
      <c r="BD72" s="972"/>
      <c r="BE72" s="63"/>
      <c r="BF72" s="63"/>
      <c r="BG72" s="63"/>
      <c r="BH72" s="63"/>
      <c r="BI72" s="63"/>
      <c r="BJ72" s="63"/>
      <c r="BK72" s="63"/>
      <c r="BL72" s="63"/>
      <c r="BM72" s="63"/>
      <c r="BN72" s="63"/>
      <c r="BO72" s="63"/>
      <c r="BP72" s="63"/>
      <c r="BQ72" s="60">
        <v>66</v>
      </c>
      <c r="BR72" s="89"/>
      <c r="BS72" s="937"/>
      <c r="BT72" s="938"/>
      <c r="BU72" s="938"/>
      <c r="BV72" s="938"/>
      <c r="BW72" s="938"/>
      <c r="BX72" s="938"/>
      <c r="BY72" s="938"/>
      <c r="BZ72" s="938"/>
      <c r="CA72" s="938"/>
      <c r="CB72" s="938"/>
      <c r="CC72" s="938"/>
      <c r="CD72" s="938"/>
      <c r="CE72" s="938"/>
      <c r="CF72" s="938"/>
      <c r="CG72" s="939"/>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43"/>
      <c r="EA72" s="55"/>
    </row>
    <row r="73" spans="1:131" s="52" customFormat="1" ht="26.25" customHeight="1" x14ac:dyDescent="0.2">
      <c r="A73" s="60">
        <v>6</v>
      </c>
      <c r="B73" s="966" t="s">
        <v>377</v>
      </c>
      <c r="C73" s="967"/>
      <c r="D73" s="967"/>
      <c r="E73" s="967"/>
      <c r="F73" s="967"/>
      <c r="G73" s="967"/>
      <c r="H73" s="967"/>
      <c r="I73" s="967"/>
      <c r="J73" s="967"/>
      <c r="K73" s="967"/>
      <c r="L73" s="967"/>
      <c r="M73" s="967"/>
      <c r="N73" s="967"/>
      <c r="O73" s="967"/>
      <c r="P73" s="968"/>
      <c r="Q73" s="969">
        <v>617</v>
      </c>
      <c r="R73" s="970"/>
      <c r="S73" s="970"/>
      <c r="T73" s="970"/>
      <c r="U73" s="970"/>
      <c r="V73" s="970">
        <v>593</v>
      </c>
      <c r="W73" s="970"/>
      <c r="X73" s="970"/>
      <c r="Y73" s="970"/>
      <c r="Z73" s="970"/>
      <c r="AA73" s="970">
        <v>24</v>
      </c>
      <c r="AB73" s="970"/>
      <c r="AC73" s="970"/>
      <c r="AD73" s="970"/>
      <c r="AE73" s="970"/>
      <c r="AF73" s="970">
        <v>24</v>
      </c>
      <c r="AG73" s="970"/>
      <c r="AH73" s="970"/>
      <c r="AI73" s="970"/>
      <c r="AJ73" s="970"/>
      <c r="AK73" s="970" t="s">
        <v>202</v>
      </c>
      <c r="AL73" s="970"/>
      <c r="AM73" s="970"/>
      <c r="AN73" s="970"/>
      <c r="AO73" s="970"/>
      <c r="AP73" s="970">
        <v>322</v>
      </c>
      <c r="AQ73" s="970"/>
      <c r="AR73" s="970"/>
      <c r="AS73" s="970"/>
      <c r="AT73" s="970"/>
      <c r="AU73" s="970">
        <v>82</v>
      </c>
      <c r="AV73" s="970"/>
      <c r="AW73" s="970"/>
      <c r="AX73" s="970"/>
      <c r="AY73" s="970"/>
      <c r="AZ73" s="971"/>
      <c r="BA73" s="971"/>
      <c r="BB73" s="971"/>
      <c r="BC73" s="971"/>
      <c r="BD73" s="972"/>
      <c r="BE73" s="63"/>
      <c r="BF73" s="63"/>
      <c r="BG73" s="63"/>
      <c r="BH73" s="63"/>
      <c r="BI73" s="63"/>
      <c r="BJ73" s="63"/>
      <c r="BK73" s="63"/>
      <c r="BL73" s="63"/>
      <c r="BM73" s="63"/>
      <c r="BN73" s="63"/>
      <c r="BO73" s="63"/>
      <c r="BP73" s="63"/>
      <c r="BQ73" s="60">
        <v>67</v>
      </c>
      <c r="BR73" s="89"/>
      <c r="BS73" s="937"/>
      <c r="BT73" s="938"/>
      <c r="BU73" s="938"/>
      <c r="BV73" s="938"/>
      <c r="BW73" s="938"/>
      <c r="BX73" s="938"/>
      <c r="BY73" s="938"/>
      <c r="BZ73" s="938"/>
      <c r="CA73" s="938"/>
      <c r="CB73" s="938"/>
      <c r="CC73" s="938"/>
      <c r="CD73" s="938"/>
      <c r="CE73" s="938"/>
      <c r="CF73" s="938"/>
      <c r="CG73" s="939"/>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43"/>
      <c r="EA73" s="55"/>
    </row>
    <row r="74" spans="1:131" s="52" customFormat="1" ht="26.25" customHeight="1" x14ac:dyDescent="0.2">
      <c r="A74" s="60">
        <v>7</v>
      </c>
      <c r="B74" s="966" t="s">
        <v>545</v>
      </c>
      <c r="C74" s="967"/>
      <c r="D74" s="967"/>
      <c r="E74" s="967"/>
      <c r="F74" s="967"/>
      <c r="G74" s="967"/>
      <c r="H74" s="967"/>
      <c r="I74" s="967"/>
      <c r="J74" s="967"/>
      <c r="K74" s="967"/>
      <c r="L74" s="967"/>
      <c r="M74" s="967"/>
      <c r="N74" s="967"/>
      <c r="O74" s="967"/>
      <c r="P74" s="968"/>
      <c r="Q74" s="969">
        <v>100</v>
      </c>
      <c r="R74" s="970"/>
      <c r="S74" s="970"/>
      <c r="T74" s="970"/>
      <c r="U74" s="970"/>
      <c r="V74" s="970">
        <v>78</v>
      </c>
      <c r="W74" s="970"/>
      <c r="X74" s="970"/>
      <c r="Y74" s="970"/>
      <c r="Z74" s="970"/>
      <c r="AA74" s="970">
        <v>21</v>
      </c>
      <c r="AB74" s="970"/>
      <c r="AC74" s="970"/>
      <c r="AD74" s="970"/>
      <c r="AE74" s="970"/>
      <c r="AF74" s="970">
        <v>21</v>
      </c>
      <c r="AG74" s="970"/>
      <c r="AH74" s="970"/>
      <c r="AI74" s="970"/>
      <c r="AJ74" s="970"/>
      <c r="AK74" s="970">
        <v>22</v>
      </c>
      <c r="AL74" s="970"/>
      <c r="AM74" s="970"/>
      <c r="AN74" s="970"/>
      <c r="AO74" s="970"/>
      <c r="AP74" s="970" t="s">
        <v>202</v>
      </c>
      <c r="AQ74" s="970"/>
      <c r="AR74" s="970"/>
      <c r="AS74" s="970"/>
      <c r="AT74" s="970"/>
      <c r="AU74" s="970" t="s">
        <v>202</v>
      </c>
      <c r="AV74" s="970"/>
      <c r="AW74" s="970"/>
      <c r="AX74" s="970"/>
      <c r="AY74" s="970"/>
      <c r="AZ74" s="971"/>
      <c r="BA74" s="971"/>
      <c r="BB74" s="971"/>
      <c r="BC74" s="971"/>
      <c r="BD74" s="972"/>
      <c r="BE74" s="63"/>
      <c r="BF74" s="63"/>
      <c r="BG74" s="63"/>
      <c r="BH74" s="63"/>
      <c r="BI74" s="63"/>
      <c r="BJ74" s="63"/>
      <c r="BK74" s="63"/>
      <c r="BL74" s="63"/>
      <c r="BM74" s="63"/>
      <c r="BN74" s="63"/>
      <c r="BO74" s="63"/>
      <c r="BP74" s="63"/>
      <c r="BQ74" s="60">
        <v>68</v>
      </c>
      <c r="BR74" s="89"/>
      <c r="BS74" s="937"/>
      <c r="BT74" s="938"/>
      <c r="BU74" s="938"/>
      <c r="BV74" s="938"/>
      <c r="BW74" s="938"/>
      <c r="BX74" s="938"/>
      <c r="BY74" s="938"/>
      <c r="BZ74" s="938"/>
      <c r="CA74" s="938"/>
      <c r="CB74" s="938"/>
      <c r="CC74" s="938"/>
      <c r="CD74" s="938"/>
      <c r="CE74" s="938"/>
      <c r="CF74" s="938"/>
      <c r="CG74" s="939"/>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43"/>
      <c r="EA74" s="55"/>
    </row>
    <row r="75" spans="1:131" s="52" customFormat="1" ht="26.25" customHeight="1" x14ac:dyDescent="0.2">
      <c r="A75" s="60">
        <v>8</v>
      </c>
      <c r="B75" s="966" t="s">
        <v>541</v>
      </c>
      <c r="C75" s="967"/>
      <c r="D75" s="967"/>
      <c r="E75" s="967"/>
      <c r="F75" s="967"/>
      <c r="G75" s="967"/>
      <c r="H75" s="967"/>
      <c r="I75" s="967"/>
      <c r="J75" s="967"/>
      <c r="K75" s="967"/>
      <c r="L75" s="967"/>
      <c r="M75" s="967"/>
      <c r="N75" s="967"/>
      <c r="O75" s="967"/>
      <c r="P75" s="968"/>
      <c r="Q75" s="973">
        <v>1417</v>
      </c>
      <c r="R75" s="974"/>
      <c r="S75" s="974"/>
      <c r="T75" s="974"/>
      <c r="U75" s="975"/>
      <c r="V75" s="976">
        <v>1398</v>
      </c>
      <c r="W75" s="974"/>
      <c r="X75" s="974"/>
      <c r="Y75" s="974"/>
      <c r="Z75" s="975"/>
      <c r="AA75" s="976">
        <v>19</v>
      </c>
      <c r="AB75" s="974"/>
      <c r="AC75" s="974"/>
      <c r="AD75" s="974"/>
      <c r="AE75" s="975"/>
      <c r="AF75" s="976">
        <v>19</v>
      </c>
      <c r="AG75" s="974"/>
      <c r="AH75" s="974"/>
      <c r="AI75" s="974"/>
      <c r="AJ75" s="975"/>
      <c r="AK75" s="976" t="s">
        <v>202</v>
      </c>
      <c r="AL75" s="974"/>
      <c r="AM75" s="974"/>
      <c r="AN75" s="974"/>
      <c r="AO75" s="975"/>
      <c r="AP75" s="976">
        <v>42</v>
      </c>
      <c r="AQ75" s="974"/>
      <c r="AR75" s="974"/>
      <c r="AS75" s="974"/>
      <c r="AT75" s="975"/>
      <c r="AU75" s="976">
        <v>9</v>
      </c>
      <c r="AV75" s="974"/>
      <c r="AW75" s="974"/>
      <c r="AX75" s="974"/>
      <c r="AY75" s="975"/>
      <c r="AZ75" s="971"/>
      <c r="BA75" s="971"/>
      <c r="BB75" s="971"/>
      <c r="BC75" s="971"/>
      <c r="BD75" s="972"/>
      <c r="BE75" s="63"/>
      <c r="BF75" s="63"/>
      <c r="BG75" s="63"/>
      <c r="BH75" s="63"/>
      <c r="BI75" s="63"/>
      <c r="BJ75" s="63"/>
      <c r="BK75" s="63"/>
      <c r="BL75" s="63"/>
      <c r="BM75" s="63"/>
      <c r="BN75" s="63"/>
      <c r="BO75" s="63"/>
      <c r="BP75" s="63"/>
      <c r="BQ75" s="60">
        <v>69</v>
      </c>
      <c r="BR75" s="89"/>
      <c r="BS75" s="937"/>
      <c r="BT75" s="938"/>
      <c r="BU75" s="938"/>
      <c r="BV75" s="938"/>
      <c r="BW75" s="938"/>
      <c r="BX75" s="938"/>
      <c r="BY75" s="938"/>
      <c r="BZ75" s="938"/>
      <c r="CA75" s="938"/>
      <c r="CB75" s="938"/>
      <c r="CC75" s="938"/>
      <c r="CD75" s="938"/>
      <c r="CE75" s="938"/>
      <c r="CF75" s="938"/>
      <c r="CG75" s="939"/>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43"/>
      <c r="EA75" s="55"/>
    </row>
    <row r="76" spans="1:131" s="52" customFormat="1" ht="26.25" customHeight="1" x14ac:dyDescent="0.2">
      <c r="A76" s="60">
        <v>9</v>
      </c>
      <c r="B76" s="966" t="s">
        <v>546</v>
      </c>
      <c r="C76" s="967"/>
      <c r="D76" s="967"/>
      <c r="E76" s="967"/>
      <c r="F76" s="967"/>
      <c r="G76" s="967"/>
      <c r="H76" s="967"/>
      <c r="I76" s="967"/>
      <c r="J76" s="967"/>
      <c r="K76" s="967"/>
      <c r="L76" s="967"/>
      <c r="M76" s="967"/>
      <c r="N76" s="967"/>
      <c r="O76" s="967"/>
      <c r="P76" s="968"/>
      <c r="Q76" s="973">
        <v>228</v>
      </c>
      <c r="R76" s="974"/>
      <c r="S76" s="974"/>
      <c r="T76" s="974"/>
      <c r="U76" s="975"/>
      <c r="V76" s="976">
        <v>214</v>
      </c>
      <c r="W76" s="974"/>
      <c r="X76" s="974"/>
      <c r="Y76" s="974"/>
      <c r="Z76" s="975"/>
      <c r="AA76" s="976">
        <v>14</v>
      </c>
      <c r="AB76" s="974"/>
      <c r="AC76" s="974"/>
      <c r="AD76" s="974"/>
      <c r="AE76" s="975"/>
      <c r="AF76" s="976">
        <v>14</v>
      </c>
      <c r="AG76" s="974"/>
      <c r="AH76" s="974"/>
      <c r="AI76" s="974"/>
      <c r="AJ76" s="975"/>
      <c r="AK76" s="976">
        <v>221</v>
      </c>
      <c r="AL76" s="974"/>
      <c r="AM76" s="974"/>
      <c r="AN76" s="974"/>
      <c r="AO76" s="975"/>
      <c r="AP76" s="976" t="s">
        <v>202</v>
      </c>
      <c r="AQ76" s="974"/>
      <c r="AR76" s="974"/>
      <c r="AS76" s="974"/>
      <c r="AT76" s="975"/>
      <c r="AU76" s="976" t="s">
        <v>202</v>
      </c>
      <c r="AV76" s="974"/>
      <c r="AW76" s="974"/>
      <c r="AX76" s="974"/>
      <c r="AY76" s="975"/>
      <c r="AZ76" s="971"/>
      <c r="BA76" s="971"/>
      <c r="BB76" s="971"/>
      <c r="BC76" s="971"/>
      <c r="BD76" s="972"/>
      <c r="BE76" s="63"/>
      <c r="BF76" s="63"/>
      <c r="BG76" s="63"/>
      <c r="BH76" s="63"/>
      <c r="BI76" s="63"/>
      <c r="BJ76" s="63"/>
      <c r="BK76" s="63"/>
      <c r="BL76" s="63"/>
      <c r="BM76" s="63"/>
      <c r="BN76" s="63"/>
      <c r="BO76" s="63"/>
      <c r="BP76" s="63"/>
      <c r="BQ76" s="60">
        <v>70</v>
      </c>
      <c r="BR76" s="89"/>
      <c r="BS76" s="937"/>
      <c r="BT76" s="938"/>
      <c r="BU76" s="938"/>
      <c r="BV76" s="938"/>
      <c r="BW76" s="938"/>
      <c r="BX76" s="938"/>
      <c r="BY76" s="938"/>
      <c r="BZ76" s="938"/>
      <c r="CA76" s="938"/>
      <c r="CB76" s="938"/>
      <c r="CC76" s="938"/>
      <c r="CD76" s="938"/>
      <c r="CE76" s="938"/>
      <c r="CF76" s="938"/>
      <c r="CG76" s="939"/>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43"/>
      <c r="EA76" s="55"/>
    </row>
    <row r="77" spans="1:131" s="52" customFormat="1" ht="26.25" customHeight="1" x14ac:dyDescent="0.2">
      <c r="A77" s="60">
        <v>10</v>
      </c>
      <c r="B77" s="966" t="s">
        <v>177</v>
      </c>
      <c r="C77" s="967"/>
      <c r="D77" s="967"/>
      <c r="E77" s="967"/>
      <c r="F77" s="967"/>
      <c r="G77" s="967"/>
      <c r="H77" s="967"/>
      <c r="I77" s="967"/>
      <c r="J77" s="967"/>
      <c r="K77" s="967"/>
      <c r="L77" s="967"/>
      <c r="M77" s="967"/>
      <c r="N77" s="967"/>
      <c r="O77" s="967"/>
      <c r="P77" s="968"/>
      <c r="Q77" s="973">
        <v>26</v>
      </c>
      <c r="R77" s="974"/>
      <c r="S77" s="974"/>
      <c r="T77" s="974"/>
      <c r="U77" s="975"/>
      <c r="V77" s="976">
        <v>16</v>
      </c>
      <c r="W77" s="974"/>
      <c r="X77" s="974"/>
      <c r="Y77" s="974"/>
      <c r="Z77" s="975"/>
      <c r="AA77" s="976">
        <v>11</v>
      </c>
      <c r="AB77" s="974"/>
      <c r="AC77" s="974"/>
      <c r="AD77" s="974"/>
      <c r="AE77" s="975"/>
      <c r="AF77" s="976">
        <v>11</v>
      </c>
      <c r="AG77" s="974"/>
      <c r="AH77" s="974"/>
      <c r="AI77" s="974"/>
      <c r="AJ77" s="975"/>
      <c r="AK77" s="976" t="s">
        <v>202</v>
      </c>
      <c r="AL77" s="974"/>
      <c r="AM77" s="974"/>
      <c r="AN77" s="974"/>
      <c r="AO77" s="975"/>
      <c r="AP77" s="976" t="s">
        <v>202</v>
      </c>
      <c r="AQ77" s="974"/>
      <c r="AR77" s="974"/>
      <c r="AS77" s="974"/>
      <c r="AT77" s="975"/>
      <c r="AU77" s="976" t="s">
        <v>202</v>
      </c>
      <c r="AV77" s="974"/>
      <c r="AW77" s="974"/>
      <c r="AX77" s="974"/>
      <c r="AY77" s="975"/>
      <c r="AZ77" s="971"/>
      <c r="BA77" s="971"/>
      <c r="BB77" s="971"/>
      <c r="BC77" s="971"/>
      <c r="BD77" s="972"/>
      <c r="BE77" s="63"/>
      <c r="BF77" s="63"/>
      <c r="BG77" s="63"/>
      <c r="BH77" s="63"/>
      <c r="BI77" s="63"/>
      <c r="BJ77" s="63"/>
      <c r="BK77" s="63"/>
      <c r="BL77" s="63"/>
      <c r="BM77" s="63"/>
      <c r="BN77" s="63"/>
      <c r="BO77" s="63"/>
      <c r="BP77" s="63"/>
      <c r="BQ77" s="60">
        <v>71</v>
      </c>
      <c r="BR77" s="89"/>
      <c r="BS77" s="937"/>
      <c r="BT77" s="938"/>
      <c r="BU77" s="938"/>
      <c r="BV77" s="938"/>
      <c r="BW77" s="938"/>
      <c r="BX77" s="938"/>
      <c r="BY77" s="938"/>
      <c r="BZ77" s="938"/>
      <c r="CA77" s="938"/>
      <c r="CB77" s="938"/>
      <c r="CC77" s="938"/>
      <c r="CD77" s="938"/>
      <c r="CE77" s="938"/>
      <c r="CF77" s="938"/>
      <c r="CG77" s="939"/>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43"/>
      <c r="EA77" s="55"/>
    </row>
    <row r="78" spans="1:131" s="52" customFormat="1" ht="26.25" customHeight="1" x14ac:dyDescent="0.2">
      <c r="A78" s="60">
        <v>11</v>
      </c>
      <c r="B78" s="966" t="s">
        <v>547</v>
      </c>
      <c r="C78" s="967"/>
      <c r="D78" s="967"/>
      <c r="E78" s="967"/>
      <c r="F78" s="967"/>
      <c r="G78" s="967"/>
      <c r="H78" s="967"/>
      <c r="I78" s="967"/>
      <c r="J78" s="967"/>
      <c r="K78" s="967"/>
      <c r="L78" s="967"/>
      <c r="M78" s="967"/>
      <c r="N78" s="967"/>
      <c r="O78" s="967"/>
      <c r="P78" s="968"/>
      <c r="Q78" s="969">
        <v>1603</v>
      </c>
      <c r="R78" s="970"/>
      <c r="S78" s="970"/>
      <c r="T78" s="970"/>
      <c r="U78" s="970"/>
      <c r="V78" s="970">
        <v>1595</v>
      </c>
      <c r="W78" s="970"/>
      <c r="X78" s="970"/>
      <c r="Y78" s="970"/>
      <c r="Z78" s="970"/>
      <c r="AA78" s="970">
        <v>8</v>
      </c>
      <c r="AB78" s="970"/>
      <c r="AC78" s="970"/>
      <c r="AD78" s="970"/>
      <c r="AE78" s="970"/>
      <c r="AF78" s="970">
        <v>8</v>
      </c>
      <c r="AG78" s="970"/>
      <c r="AH78" s="970"/>
      <c r="AI78" s="970"/>
      <c r="AJ78" s="970"/>
      <c r="AK78" s="970" t="s">
        <v>202</v>
      </c>
      <c r="AL78" s="970"/>
      <c r="AM78" s="970"/>
      <c r="AN78" s="970"/>
      <c r="AO78" s="970"/>
      <c r="AP78" s="970">
        <v>711</v>
      </c>
      <c r="AQ78" s="970"/>
      <c r="AR78" s="970"/>
      <c r="AS78" s="970"/>
      <c r="AT78" s="970"/>
      <c r="AU78" s="970">
        <v>221</v>
      </c>
      <c r="AV78" s="970"/>
      <c r="AW78" s="970"/>
      <c r="AX78" s="970"/>
      <c r="AY78" s="970"/>
      <c r="AZ78" s="971"/>
      <c r="BA78" s="971"/>
      <c r="BB78" s="971"/>
      <c r="BC78" s="971"/>
      <c r="BD78" s="972"/>
      <c r="BE78" s="63"/>
      <c r="BF78" s="63"/>
      <c r="BG78" s="63"/>
      <c r="BH78" s="63"/>
      <c r="BI78" s="63"/>
      <c r="BJ78" s="55"/>
      <c r="BK78" s="55"/>
      <c r="BL78" s="55"/>
      <c r="BM78" s="55"/>
      <c r="BN78" s="55"/>
      <c r="BO78" s="63"/>
      <c r="BP78" s="63"/>
      <c r="BQ78" s="60">
        <v>72</v>
      </c>
      <c r="BR78" s="89"/>
      <c r="BS78" s="937"/>
      <c r="BT78" s="938"/>
      <c r="BU78" s="938"/>
      <c r="BV78" s="938"/>
      <c r="BW78" s="938"/>
      <c r="BX78" s="938"/>
      <c r="BY78" s="938"/>
      <c r="BZ78" s="938"/>
      <c r="CA78" s="938"/>
      <c r="CB78" s="938"/>
      <c r="CC78" s="938"/>
      <c r="CD78" s="938"/>
      <c r="CE78" s="938"/>
      <c r="CF78" s="938"/>
      <c r="CG78" s="939"/>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43"/>
      <c r="EA78" s="55"/>
    </row>
    <row r="79" spans="1:131" s="52" customFormat="1" ht="26.25" customHeight="1" x14ac:dyDescent="0.2">
      <c r="A79" s="60">
        <v>12</v>
      </c>
      <c r="B79" s="966" t="s">
        <v>548</v>
      </c>
      <c r="C79" s="967"/>
      <c r="D79" s="967"/>
      <c r="E79" s="967"/>
      <c r="F79" s="967"/>
      <c r="G79" s="967"/>
      <c r="H79" s="967"/>
      <c r="I79" s="967"/>
      <c r="J79" s="967"/>
      <c r="K79" s="967"/>
      <c r="L79" s="967"/>
      <c r="M79" s="967"/>
      <c r="N79" s="967"/>
      <c r="O79" s="967"/>
      <c r="P79" s="968"/>
      <c r="Q79" s="969">
        <v>52</v>
      </c>
      <c r="R79" s="970"/>
      <c r="S79" s="970"/>
      <c r="T79" s="970"/>
      <c r="U79" s="970"/>
      <c r="V79" s="970">
        <v>46</v>
      </c>
      <c r="W79" s="970"/>
      <c r="X79" s="970"/>
      <c r="Y79" s="970"/>
      <c r="Z79" s="970"/>
      <c r="AA79" s="970">
        <v>5</v>
      </c>
      <c r="AB79" s="970"/>
      <c r="AC79" s="970"/>
      <c r="AD79" s="970"/>
      <c r="AE79" s="970"/>
      <c r="AF79" s="970">
        <v>5</v>
      </c>
      <c r="AG79" s="970"/>
      <c r="AH79" s="970"/>
      <c r="AI79" s="970"/>
      <c r="AJ79" s="970"/>
      <c r="AK79" s="970">
        <v>24</v>
      </c>
      <c r="AL79" s="970"/>
      <c r="AM79" s="970"/>
      <c r="AN79" s="970"/>
      <c r="AO79" s="970"/>
      <c r="AP79" s="970" t="s">
        <v>202</v>
      </c>
      <c r="AQ79" s="970"/>
      <c r="AR79" s="970"/>
      <c r="AS79" s="970"/>
      <c r="AT79" s="970"/>
      <c r="AU79" s="970" t="s">
        <v>202</v>
      </c>
      <c r="AV79" s="970"/>
      <c r="AW79" s="970"/>
      <c r="AX79" s="970"/>
      <c r="AY79" s="970"/>
      <c r="AZ79" s="971"/>
      <c r="BA79" s="971"/>
      <c r="BB79" s="971"/>
      <c r="BC79" s="971"/>
      <c r="BD79" s="972"/>
      <c r="BE79" s="63"/>
      <c r="BF79" s="63"/>
      <c r="BG79" s="63"/>
      <c r="BH79" s="63"/>
      <c r="BI79" s="63"/>
      <c r="BJ79" s="55"/>
      <c r="BK79" s="55"/>
      <c r="BL79" s="55"/>
      <c r="BM79" s="55"/>
      <c r="BN79" s="55"/>
      <c r="BO79" s="63"/>
      <c r="BP79" s="63"/>
      <c r="BQ79" s="60">
        <v>73</v>
      </c>
      <c r="BR79" s="89"/>
      <c r="BS79" s="937"/>
      <c r="BT79" s="938"/>
      <c r="BU79" s="938"/>
      <c r="BV79" s="938"/>
      <c r="BW79" s="938"/>
      <c r="BX79" s="938"/>
      <c r="BY79" s="938"/>
      <c r="BZ79" s="938"/>
      <c r="CA79" s="938"/>
      <c r="CB79" s="938"/>
      <c r="CC79" s="938"/>
      <c r="CD79" s="938"/>
      <c r="CE79" s="938"/>
      <c r="CF79" s="938"/>
      <c r="CG79" s="939"/>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43"/>
      <c r="EA79" s="55"/>
    </row>
    <row r="80" spans="1:131" s="52" customFormat="1" ht="26.25" customHeight="1" x14ac:dyDescent="0.2">
      <c r="A80" s="60">
        <v>13</v>
      </c>
      <c r="B80" s="966" t="s">
        <v>549</v>
      </c>
      <c r="C80" s="967"/>
      <c r="D80" s="967"/>
      <c r="E80" s="967"/>
      <c r="F80" s="967"/>
      <c r="G80" s="967"/>
      <c r="H80" s="967"/>
      <c r="I80" s="967"/>
      <c r="J80" s="967"/>
      <c r="K80" s="967"/>
      <c r="L80" s="967"/>
      <c r="M80" s="967"/>
      <c r="N80" s="967"/>
      <c r="O80" s="967"/>
      <c r="P80" s="968"/>
      <c r="Q80" s="969">
        <v>140</v>
      </c>
      <c r="R80" s="970"/>
      <c r="S80" s="970"/>
      <c r="T80" s="970"/>
      <c r="U80" s="970"/>
      <c r="V80" s="970">
        <v>136</v>
      </c>
      <c r="W80" s="970"/>
      <c r="X80" s="970"/>
      <c r="Y80" s="970"/>
      <c r="Z80" s="970"/>
      <c r="AA80" s="970">
        <v>4</v>
      </c>
      <c r="AB80" s="970"/>
      <c r="AC80" s="970"/>
      <c r="AD80" s="970"/>
      <c r="AE80" s="970"/>
      <c r="AF80" s="970">
        <v>4</v>
      </c>
      <c r="AG80" s="970"/>
      <c r="AH80" s="970"/>
      <c r="AI80" s="970"/>
      <c r="AJ80" s="970"/>
      <c r="AK80" s="970" t="s">
        <v>202</v>
      </c>
      <c r="AL80" s="970"/>
      <c r="AM80" s="970"/>
      <c r="AN80" s="970"/>
      <c r="AO80" s="970"/>
      <c r="AP80" s="970">
        <v>5</v>
      </c>
      <c r="AQ80" s="970"/>
      <c r="AR80" s="970"/>
      <c r="AS80" s="970"/>
      <c r="AT80" s="970"/>
      <c r="AU80" s="970">
        <v>1</v>
      </c>
      <c r="AV80" s="970"/>
      <c r="AW80" s="970"/>
      <c r="AX80" s="970"/>
      <c r="AY80" s="970"/>
      <c r="AZ80" s="971"/>
      <c r="BA80" s="971"/>
      <c r="BB80" s="971"/>
      <c r="BC80" s="971"/>
      <c r="BD80" s="972"/>
      <c r="BE80" s="63"/>
      <c r="BF80" s="63"/>
      <c r="BG80" s="63"/>
      <c r="BH80" s="63"/>
      <c r="BI80" s="63"/>
      <c r="BJ80" s="63"/>
      <c r="BK80" s="63"/>
      <c r="BL80" s="63"/>
      <c r="BM80" s="63"/>
      <c r="BN80" s="63"/>
      <c r="BO80" s="63"/>
      <c r="BP80" s="63"/>
      <c r="BQ80" s="60">
        <v>74</v>
      </c>
      <c r="BR80" s="89"/>
      <c r="BS80" s="937"/>
      <c r="BT80" s="938"/>
      <c r="BU80" s="938"/>
      <c r="BV80" s="938"/>
      <c r="BW80" s="938"/>
      <c r="BX80" s="938"/>
      <c r="BY80" s="938"/>
      <c r="BZ80" s="938"/>
      <c r="CA80" s="938"/>
      <c r="CB80" s="938"/>
      <c r="CC80" s="938"/>
      <c r="CD80" s="938"/>
      <c r="CE80" s="938"/>
      <c r="CF80" s="938"/>
      <c r="CG80" s="939"/>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43"/>
      <c r="EA80" s="55"/>
    </row>
    <row r="81" spans="1:131" s="52" customFormat="1" ht="26.25" customHeight="1" x14ac:dyDescent="0.2">
      <c r="A81" s="60">
        <v>14</v>
      </c>
      <c r="B81" s="966" t="s">
        <v>13</v>
      </c>
      <c r="C81" s="967"/>
      <c r="D81" s="967"/>
      <c r="E81" s="967"/>
      <c r="F81" s="967"/>
      <c r="G81" s="967"/>
      <c r="H81" s="967"/>
      <c r="I81" s="967"/>
      <c r="J81" s="967"/>
      <c r="K81" s="967"/>
      <c r="L81" s="967"/>
      <c r="M81" s="967"/>
      <c r="N81" s="967"/>
      <c r="O81" s="967"/>
      <c r="P81" s="968"/>
      <c r="Q81" s="969">
        <v>72</v>
      </c>
      <c r="R81" s="970"/>
      <c r="S81" s="970"/>
      <c r="T81" s="970"/>
      <c r="U81" s="970"/>
      <c r="V81" s="970">
        <v>69</v>
      </c>
      <c r="W81" s="970"/>
      <c r="X81" s="970"/>
      <c r="Y81" s="970"/>
      <c r="Z81" s="970"/>
      <c r="AA81" s="970">
        <v>3</v>
      </c>
      <c r="AB81" s="970"/>
      <c r="AC81" s="970"/>
      <c r="AD81" s="970"/>
      <c r="AE81" s="970"/>
      <c r="AF81" s="970">
        <v>3</v>
      </c>
      <c r="AG81" s="970"/>
      <c r="AH81" s="970"/>
      <c r="AI81" s="970"/>
      <c r="AJ81" s="970"/>
      <c r="AK81" s="970" t="s">
        <v>202</v>
      </c>
      <c r="AL81" s="970"/>
      <c r="AM81" s="970"/>
      <c r="AN81" s="970"/>
      <c r="AO81" s="970"/>
      <c r="AP81" s="970" t="s">
        <v>202</v>
      </c>
      <c r="AQ81" s="970"/>
      <c r="AR81" s="970"/>
      <c r="AS81" s="970"/>
      <c r="AT81" s="970"/>
      <c r="AU81" s="970" t="s">
        <v>202</v>
      </c>
      <c r="AV81" s="970"/>
      <c r="AW81" s="970"/>
      <c r="AX81" s="970"/>
      <c r="AY81" s="970"/>
      <c r="AZ81" s="971"/>
      <c r="BA81" s="971"/>
      <c r="BB81" s="971"/>
      <c r="BC81" s="971"/>
      <c r="BD81" s="972"/>
      <c r="BE81" s="63"/>
      <c r="BF81" s="63"/>
      <c r="BG81" s="63"/>
      <c r="BH81" s="63"/>
      <c r="BI81" s="63"/>
      <c r="BJ81" s="63"/>
      <c r="BK81" s="63"/>
      <c r="BL81" s="63"/>
      <c r="BM81" s="63"/>
      <c r="BN81" s="63"/>
      <c r="BO81" s="63"/>
      <c r="BP81" s="63"/>
      <c r="BQ81" s="60">
        <v>75</v>
      </c>
      <c r="BR81" s="89"/>
      <c r="BS81" s="937"/>
      <c r="BT81" s="938"/>
      <c r="BU81" s="938"/>
      <c r="BV81" s="938"/>
      <c r="BW81" s="938"/>
      <c r="BX81" s="938"/>
      <c r="BY81" s="938"/>
      <c r="BZ81" s="938"/>
      <c r="CA81" s="938"/>
      <c r="CB81" s="938"/>
      <c r="CC81" s="938"/>
      <c r="CD81" s="938"/>
      <c r="CE81" s="938"/>
      <c r="CF81" s="938"/>
      <c r="CG81" s="939"/>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43"/>
      <c r="EA81" s="55"/>
    </row>
    <row r="82" spans="1:131" s="52" customFormat="1" ht="26.25" customHeight="1" x14ac:dyDescent="0.2">
      <c r="A82" s="60">
        <v>15</v>
      </c>
      <c r="B82" s="966" t="s">
        <v>550</v>
      </c>
      <c r="C82" s="967"/>
      <c r="D82" s="967"/>
      <c r="E82" s="967"/>
      <c r="F82" s="967"/>
      <c r="G82" s="967"/>
      <c r="H82" s="967"/>
      <c r="I82" s="967"/>
      <c r="J82" s="967"/>
      <c r="K82" s="967"/>
      <c r="L82" s="967"/>
      <c r="M82" s="967"/>
      <c r="N82" s="967"/>
      <c r="O82" s="967"/>
      <c r="P82" s="968"/>
      <c r="Q82" s="969">
        <v>4</v>
      </c>
      <c r="R82" s="970"/>
      <c r="S82" s="970"/>
      <c r="T82" s="970"/>
      <c r="U82" s="970"/>
      <c r="V82" s="970">
        <v>1</v>
      </c>
      <c r="W82" s="970"/>
      <c r="X82" s="970"/>
      <c r="Y82" s="970"/>
      <c r="Z82" s="970"/>
      <c r="AA82" s="970">
        <v>3</v>
      </c>
      <c r="AB82" s="970"/>
      <c r="AC82" s="970"/>
      <c r="AD82" s="970"/>
      <c r="AE82" s="970"/>
      <c r="AF82" s="970">
        <v>3</v>
      </c>
      <c r="AG82" s="970"/>
      <c r="AH82" s="970"/>
      <c r="AI82" s="970"/>
      <c r="AJ82" s="970"/>
      <c r="AK82" s="970" t="s">
        <v>202</v>
      </c>
      <c r="AL82" s="970"/>
      <c r="AM82" s="970"/>
      <c r="AN82" s="970"/>
      <c r="AO82" s="970"/>
      <c r="AP82" s="970" t="s">
        <v>202</v>
      </c>
      <c r="AQ82" s="970"/>
      <c r="AR82" s="970"/>
      <c r="AS82" s="970"/>
      <c r="AT82" s="970"/>
      <c r="AU82" s="970" t="s">
        <v>202</v>
      </c>
      <c r="AV82" s="970"/>
      <c r="AW82" s="970"/>
      <c r="AX82" s="970"/>
      <c r="AY82" s="970"/>
      <c r="AZ82" s="971"/>
      <c r="BA82" s="971"/>
      <c r="BB82" s="971"/>
      <c r="BC82" s="971"/>
      <c r="BD82" s="972"/>
      <c r="BE82" s="63"/>
      <c r="BF82" s="63"/>
      <c r="BG82" s="63"/>
      <c r="BH82" s="63"/>
      <c r="BI82" s="63"/>
      <c r="BJ82" s="63"/>
      <c r="BK82" s="63"/>
      <c r="BL82" s="63"/>
      <c r="BM82" s="63"/>
      <c r="BN82" s="63"/>
      <c r="BO82" s="63"/>
      <c r="BP82" s="63"/>
      <c r="BQ82" s="60">
        <v>76</v>
      </c>
      <c r="BR82" s="89"/>
      <c r="BS82" s="937"/>
      <c r="BT82" s="938"/>
      <c r="BU82" s="938"/>
      <c r="BV82" s="938"/>
      <c r="BW82" s="938"/>
      <c r="BX82" s="938"/>
      <c r="BY82" s="938"/>
      <c r="BZ82" s="938"/>
      <c r="CA82" s="938"/>
      <c r="CB82" s="938"/>
      <c r="CC82" s="938"/>
      <c r="CD82" s="938"/>
      <c r="CE82" s="938"/>
      <c r="CF82" s="938"/>
      <c r="CG82" s="939"/>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43"/>
      <c r="EA82" s="55"/>
    </row>
    <row r="83" spans="1:131" s="52" customFormat="1" ht="26.25" customHeight="1" x14ac:dyDescent="0.2">
      <c r="A83" s="60">
        <v>16</v>
      </c>
      <c r="B83" s="966" t="s">
        <v>551</v>
      </c>
      <c r="C83" s="967"/>
      <c r="D83" s="967"/>
      <c r="E83" s="967"/>
      <c r="F83" s="967"/>
      <c r="G83" s="967"/>
      <c r="H83" s="967"/>
      <c r="I83" s="967"/>
      <c r="J83" s="967"/>
      <c r="K83" s="967"/>
      <c r="L83" s="967"/>
      <c r="M83" s="967"/>
      <c r="N83" s="967"/>
      <c r="O83" s="967"/>
      <c r="P83" s="968"/>
      <c r="Q83" s="969">
        <v>4635</v>
      </c>
      <c r="R83" s="970"/>
      <c r="S83" s="970"/>
      <c r="T83" s="970"/>
      <c r="U83" s="970"/>
      <c r="V83" s="970">
        <v>4635</v>
      </c>
      <c r="W83" s="970"/>
      <c r="X83" s="970"/>
      <c r="Y83" s="970"/>
      <c r="Z83" s="970"/>
      <c r="AA83" s="970">
        <v>0</v>
      </c>
      <c r="AB83" s="970"/>
      <c r="AC83" s="970"/>
      <c r="AD83" s="970"/>
      <c r="AE83" s="970"/>
      <c r="AF83" s="970">
        <v>0</v>
      </c>
      <c r="AG83" s="970"/>
      <c r="AH83" s="970"/>
      <c r="AI83" s="970"/>
      <c r="AJ83" s="970"/>
      <c r="AK83" s="970" t="s">
        <v>202</v>
      </c>
      <c r="AL83" s="970"/>
      <c r="AM83" s="970"/>
      <c r="AN83" s="970"/>
      <c r="AO83" s="970"/>
      <c r="AP83" s="970" t="s">
        <v>202</v>
      </c>
      <c r="AQ83" s="970"/>
      <c r="AR83" s="970"/>
      <c r="AS83" s="970"/>
      <c r="AT83" s="970"/>
      <c r="AU83" s="970" t="s">
        <v>202</v>
      </c>
      <c r="AV83" s="970"/>
      <c r="AW83" s="970"/>
      <c r="AX83" s="970"/>
      <c r="AY83" s="970"/>
      <c r="AZ83" s="971"/>
      <c r="BA83" s="971"/>
      <c r="BB83" s="971"/>
      <c r="BC83" s="971"/>
      <c r="BD83" s="972"/>
      <c r="BE83" s="63"/>
      <c r="BF83" s="63"/>
      <c r="BG83" s="63"/>
      <c r="BH83" s="63"/>
      <c r="BI83" s="63"/>
      <c r="BJ83" s="63"/>
      <c r="BK83" s="63"/>
      <c r="BL83" s="63"/>
      <c r="BM83" s="63"/>
      <c r="BN83" s="63"/>
      <c r="BO83" s="63"/>
      <c r="BP83" s="63"/>
      <c r="BQ83" s="60">
        <v>77</v>
      </c>
      <c r="BR83" s="89"/>
      <c r="BS83" s="937"/>
      <c r="BT83" s="938"/>
      <c r="BU83" s="938"/>
      <c r="BV83" s="938"/>
      <c r="BW83" s="938"/>
      <c r="BX83" s="938"/>
      <c r="BY83" s="938"/>
      <c r="BZ83" s="938"/>
      <c r="CA83" s="938"/>
      <c r="CB83" s="938"/>
      <c r="CC83" s="938"/>
      <c r="CD83" s="938"/>
      <c r="CE83" s="938"/>
      <c r="CF83" s="938"/>
      <c r="CG83" s="939"/>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43"/>
      <c r="EA83" s="55"/>
    </row>
    <row r="84" spans="1:131" s="52" customFormat="1" ht="26.25" customHeight="1" x14ac:dyDescent="0.2">
      <c r="A84" s="60">
        <v>17</v>
      </c>
      <c r="B84" s="966"/>
      <c r="C84" s="967"/>
      <c r="D84" s="967"/>
      <c r="E84" s="967"/>
      <c r="F84" s="967"/>
      <c r="G84" s="967"/>
      <c r="H84" s="967"/>
      <c r="I84" s="967"/>
      <c r="J84" s="967"/>
      <c r="K84" s="967"/>
      <c r="L84" s="967"/>
      <c r="M84" s="967"/>
      <c r="N84" s="967"/>
      <c r="O84" s="967"/>
      <c r="P84" s="968"/>
      <c r="Q84" s="969"/>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63"/>
      <c r="BF84" s="63"/>
      <c r="BG84" s="63"/>
      <c r="BH84" s="63"/>
      <c r="BI84" s="63"/>
      <c r="BJ84" s="63"/>
      <c r="BK84" s="63"/>
      <c r="BL84" s="63"/>
      <c r="BM84" s="63"/>
      <c r="BN84" s="63"/>
      <c r="BO84" s="63"/>
      <c r="BP84" s="63"/>
      <c r="BQ84" s="60">
        <v>78</v>
      </c>
      <c r="BR84" s="89"/>
      <c r="BS84" s="937"/>
      <c r="BT84" s="938"/>
      <c r="BU84" s="938"/>
      <c r="BV84" s="938"/>
      <c r="BW84" s="938"/>
      <c r="BX84" s="938"/>
      <c r="BY84" s="938"/>
      <c r="BZ84" s="938"/>
      <c r="CA84" s="938"/>
      <c r="CB84" s="938"/>
      <c r="CC84" s="938"/>
      <c r="CD84" s="938"/>
      <c r="CE84" s="938"/>
      <c r="CF84" s="938"/>
      <c r="CG84" s="939"/>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43"/>
      <c r="EA84" s="55"/>
    </row>
    <row r="85" spans="1:131" s="52" customFormat="1" ht="26.25" customHeight="1" x14ac:dyDescent="0.2">
      <c r="A85" s="60">
        <v>18</v>
      </c>
      <c r="B85" s="966"/>
      <c r="C85" s="967"/>
      <c r="D85" s="967"/>
      <c r="E85" s="967"/>
      <c r="F85" s="967"/>
      <c r="G85" s="967"/>
      <c r="H85" s="967"/>
      <c r="I85" s="967"/>
      <c r="J85" s="967"/>
      <c r="K85" s="967"/>
      <c r="L85" s="967"/>
      <c r="M85" s="967"/>
      <c r="N85" s="967"/>
      <c r="O85" s="967"/>
      <c r="P85" s="968"/>
      <c r="Q85" s="969"/>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63"/>
      <c r="BF85" s="63"/>
      <c r="BG85" s="63"/>
      <c r="BH85" s="63"/>
      <c r="BI85" s="63"/>
      <c r="BJ85" s="63"/>
      <c r="BK85" s="63"/>
      <c r="BL85" s="63"/>
      <c r="BM85" s="63"/>
      <c r="BN85" s="63"/>
      <c r="BO85" s="63"/>
      <c r="BP85" s="63"/>
      <c r="BQ85" s="60">
        <v>79</v>
      </c>
      <c r="BR85" s="89"/>
      <c r="BS85" s="937"/>
      <c r="BT85" s="938"/>
      <c r="BU85" s="938"/>
      <c r="BV85" s="938"/>
      <c r="BW85" s="938"/>
      <c r="BX85" s="938"/>
      <c r="BY85" s="938"/>
      <c r="BZ85" s="938"/>
      <c r="CA85" s="938"/>
      <c r="CB85" s="938"/>
      <c r="CC85" s="938"/>
      <c r="CD85" s="938"/>
      <c r="CE85" s="938"/>
      <c r="CF85" s="938"/>
      <c r="CG85" s="939"/>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43"/>
      <c r="EA85" s="55"/>
    </row>
    <row r="86" spans="1:131" s="52" customFormat="1" ht="26.25" customHeight="1" x14ac:dyDescent="0.2">
      <c r="A86" s="60">
        <v>19</v>
      </c>
      <c r="B86" s="966"/>
      <c r="C86" s="967"/>
      <c r="D86" s="967"/>
      <c r="E86" s="967"/>
      <c r="F86" s="967"/>
      <c r="G86" s="967"/>
      <c r="H86" s="967"/>
      <c r="I86" s="967"/>
      <c r="J86" s="967"/>
      <c r="K86" s="967"/>
      <c r="L86" s="967"/>
      <c r="M86" s="967"/>
      <c r="N86" s="967"/>
      <c r="O86" s="967"/>
      <c r="P86" s="968"/>
      <c r="Q86" s="969"/>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63"/>
      <c r="BF86" s="63"/>
      <c r="BG86" s="63"/>
      <c r="BH86" s="63"/>
      <c r="BI86" s="63"/>
      <c r="BJ86" s="63"/>
      <c r="BK86" s="63"/>
      <c r="BL86" s="63"/>
      <c r="BM86" s="63"/>
      <c r="BN86" s="63"/>
      <c r="BO86" s="63"/>
      <c r="BP86" s="63"/>
      <c r="BQ86" s="60">
        <v>80</v>
      </c>
      <c r="BR86" s="89"/>
      <c r="BS86" s="937"/>
      <c r="BT86" s="938"/>
      <c r="BU86" s="938"/>
      <c r="BV86" s="938"/>
      <c r="BW86" s="938"/>
      <c r="BX86" s="938"/>
      <c r="BY86" s="938"/>
      <c r="BZ86" s="938"/>
      <c r="CA86" s="938"/>
      <c r="CB86" s="938"/>
      <c r="CC86" s="938"/>
      <c r="CD86" s="938"/>
      <c r="CE86" s="938"/>
      <c r="CF86" s="938"/>
      <c r="CG86" s="939"/>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43"/>
      <c r="EA86" s="55"/>
    </row>
    <row r="87" spans="1:131" s="52" customFormat="1" ht="26.25" customHeight="1" x14ac:dyDescent="0.2">
      <c r="A87" s="65">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63"/>
      <c r="BF87" s="63"/>
      <c r="BG87" s="63"/>
      <c r="BH87" s="63"/>
      <c r="BI87" s="63"/>
      <c r="BJ87" s="63"/>
      <c r="BK87" s="63"/>
      <c r="BL87" s="63"/>
      <c r="BM87" s="63"/>
      <c r="BN87" s="63"/>
      <c r="BO87" s="63"/>
      <c r="BP87" s="63"/>
      <c r="BQ87" s="60">
        <v>81</v>
      </c>
      <c r="BR87" s="89"/>
      <c r="BS87" s="937"/>
      <c r="BT87" s="938"/>
      <c r="BU87" s="938"/>
      <c r="BV87" s="938"/>
      <c r="BW87" s="938"/>
      <c r="BX87" s="938"/>
      <c r="BY87" s="938"/>
      <c r="BZ87" s="938"/>
      <c r="CA87" s="938"/>
      <c r="CB87" s="938"/>
      <c r="CC87" s="938"/>
      <c r="CD87" s="938"/>
      <c r="CE87" s="938"/>
      <c r="CF87" s="938"/>
      <c r="CG87" s="939"/>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43"/>
      <c r="EA87" s="55"/>
    </row>
    <row r="88" spans="1:131" s="52" customFormat="1" ht="26.25" customHeight="1" x14ac:dyDescent="0.2">
      <c r="A88" s="61" t="s">
        <v>252</v>
      </c>
      <c r="B88" s="944" t="s">
        <v>185</v>
      </c>
      <c r="C88" s="945"/>
      <c r="D88" s="945"/>
      <c r="E88" s="945"/>
      <c r="F88" s="945"/>
      <c r="G88" s="945"/>
      <c r="H88" s="945"/>
      <c r="I88" s="945"/>
      <c r="J88" s="945"/>
      <c r="K88" s="945"/>
      <c r="L88" s="945"/>
      <c r="M88" s="945"/>
      <c r="N88" s="945"/>
      <c r="O88" s="945"/>
      <c r="P88" s="946"/>
      <c r="Q88" s="954"/>
      <c r="R88" s="955"/>
      <c r="S88" s="955"/>
      <c r="T88" s="955"/>
      <c r="U88" s="955"/>
      <c r="V88" s="955"/>
      <c r="W88" s="955"/>
      <c r="X88" s="955"/>
      <c r="Y88" s="955"/>
      <c r="Z88" s="955"/>
      <c r="AA88" s="955"/>
      <c r="AB88" s="955"/>
      <c r="AC88" s="955"/>
      <c r="AD88" s="955"/>
      <c r="AE88" s="955"/>
      <c r="AF88" s="956">
        <v>2414</v>
      </c>
      <c r="AG88" s="956"/>
      <c r="AH88" s="956"/>
      <c r="AI88" s="956"/>
      <c r="AJ88" s="956"/>
      <c r="AK88" s="955"/>
      <c r="AL88" s="955"/>
      <c r="AM88" s="955"/>
      <c r="AN88" s="955"/>
      <c r="AO88" s="955"/>
      <c r="AP88" s="956">
        <v>1605</v>
      </c>
      <c r="AQ88" s="956"/>
      <c r="AR88" s="956"/>
      <c r="AS88" s="956"/>
      <c r="AT88" s="956"/>
      <c r="AU88" s="956">
        <v>313</v>
      </c>
      <c r="AV88" s="956"/>
      <c r="AW88" s="956"/>
      <c r="AX88" s="956"/>
      <c r="AY88" s="956"/>
      <c r="AZ88" s="957"/>
      <c r="BA88" s="957"/>
      <c r="BB88" s="957"/>
      <c r="BC88" s="957"/>
      <c r="BD88" s="958"/>
      <c r="BE88" s="63"/>
      <c r="BF88" s="63"/>
      <c r="BG88" s="63"/>
      <c r="BH88" s="63"/>
      <c r="BI88" s="63"/>
      <c r="BJ88" s="63"/>
      <c r="BK88" s="63"/>
      <c r="BL88" s="63"/>
      <c r="BM88" s="63"/>
      <c r="BN88" s="63"/>
      <c r="BO88" s="63"/>
      <c r="BP88" s="63"/>
      <c r="BQ88" s="60">
        <v>82</v>
      </c>
      <c r="BR88" s="89"/>
      <c r="BS88" s="937"/>
      <c r="BT88" s="938"/>
      <c r="BU88" s="938"/>
      <c r="BV88" s="938"/>
      <c r="BW88" s="938"/>
      <c r="BX88" s="938"/>
      <c r="BY88" s="938"/>
      <c r="BZ88" s="938"/>
      <c r="CA88" s="938"/>
      <c r="CB88" s="938"/>
      <c r="CC88" s="938"/>
      <c r="CD88" s="938"/>
      <c r="CE88" s="938"/>
      <c r="CF88" s="938"/>
      <c r="CG88" s="939"/>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43"/>
      <c r="EA88" s="55"/>
    </row>
    <row r="89" spans="1:131" s="52" customFormat="1" ht="26.25" hidden="1" customHeight="1" x14ac:dyDescent="0.2">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937"/>
      <c r="BT89" s="938"/>
      <c r="BU89" s="938"/>
      <c r="BV89" s="938"/>
      <c r="BW89" s="938"/>
      <c r="BX89" s="938"/>
      <c r="BY89" s="938"/>
      <c r="BZ89" s="938"/>
      <c r="CA89" s="938"/>
      <c r="CB89" s="938"/>
      <c r="CC89" s="938"/>
      <c r="CD89" s="938"/>
      <c r="CE89" s="938"/>
      <c r="CF89" s="938"/>
      <c r="CG89" s="939"/>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43"/>
      <c r="EA89" s="55"/>
    </row>
    <row r="90" spans="1:131" s="52" customFormat="1" ht="26.25" hidden="1" customHeight="1" x14ac:dyDescent="0.2">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937"/>
      <c r="BT90" s="938"/>
      <c r="BU90" s="938"/>
      <c r="BV90" s="938"/>
      <c r="BW90" s="938"/>
      <c r="BX90" s="938"/>
      <c r="BY90" s="938"/>
      <c r="BZ90" s="938"/>
      <c r="CA90" s="938"/>
      <c r="CB90" s="938"/>
      <c r="CC90" s="938"/>
      <c r="CD90" s="938"/>
      <c r="CE90" s="938"/>
      <c r="CF90" s="938"/>
      <c r="CG90" s="939"/>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43"/>
      <c r="EA90" s="55"/>
    </row>
    <row r="91" spans="1:131" s="52" customFormat="1" ht="26.25" hidden="1" customHeight="1" x14ac:dyDescent="0.2">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937"/>
      <c r="BT91" s="938"/>
      <c r="BU91" s="938"/>
      <c r="BV91" s="938"/>
      <c r="BW91" s="938"/>
      <c r="BX91" s="938"/>
      <c r="BY91" s="938"/>
      <c r="BZ91" s="938"/>
      <c r="CA91" s="938"/>
      <c r="CB91" s="938"/>
      <c r="CC91" s="938"/>
      <c r="CD91" s="938"/>
      <c r="CE91" s="938"/>
      <c r="CF91" s="938"/>
      <c r="CG91" s="939"/>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43"/>
      <c r="EA91" s="55"/>
    </row>
    <row r="92" spans="1:131" s="52" customFormat="1" ht="26.25" hidden="1" customHeight="1" x14ac:dyDescent="0.2">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937"/>
      <c r="BT92" s="938"/>
      <c r="BU92" s="938"/>
      <c r="BV92" s="938"/>
      <c r="BW92" s="938"/>
      <c r="BX92" s="938"/>
      <c r="BY92" s="938"/>
      <c r="BZ92" s="938"/>
      <c r="CA92" s="938"/>
      <c r="CB92" s="938"/>
      <c r="CC92" s="938"/>
      <c r="CD92" s="938"/>
      <c r="CE92" s="938"/>
      <c r="CF92" s="938"/>
      <c r="CG92" s="939"/>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43"/>
      <c r="EA92" s="55"/>
    </row>
    <row r="93" spans="1:131" s="52" customFormat="1" ht="26.25" hidden="1" customHeight="1" x14ac:dyDescent="0.2">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937"/>
      <c r="BT93" s="938"/>
      <c r="BU93" s="938"/>
      <c r="BV93" s="938"/>
      <c r="BW93" s="938"/>
      <c r="BX93" s="938"/>
      <c r="BY93" s="938"/>
      <c r="BZ93" s="938"/>
      <c r="CA93" s="938"/>
      <c r="CB93" s="938"/>
      <c r="CC93" s="938"/>
      <c r="CD93" s="938"/>
      <c r="CE93" s="938"/>
      <c r="CF93" s="938"/>
      <c r="CG93" s="939"/>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43"/>
      <c r="EA93" s="55"/>
    </row>
    <row r="94" spans="1:131" s="52" customFormat="1" ht="26.25" hidden="1" customHeight="1" x14ac:dyDescent="0.2">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937"/>
      <c r="BT94" s="938"/>
      <c r="BU94" s="938"/>
      <c r="BV94" s="938"/>
      <c r="BW94" s="938"/>
      <c r="BX94" s="938"/>
      <c r="BY94" s="938"/>
      <c r="BZ94" s="938"/>
      <c r="CA94" s="938"/>
      <c r="CB94" s="938"/>
      <c r="CC94" s="938"/>
      <c r="CD94" s="938"/>
      <c r="CE94" s="938"/>
      <c r="CF94" s="938"/>
      <c r="CG94" s="939"/>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43"/>
      <c r="EA94" s="55"/>
    </row>
    <row r="95" spans="1:131" s="52" customFormat="1" ht="26.25" hidden="1" customHeight="1" x14ac:dyDescent="0.2">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937"/>
      <c r="BT95" s="938"/>
      <c r="BU95" s="938"/>
      <c r="BV95" s="938"/>
      <c r="BW95" s="938"/>
      <c r="BX95" s="938"/>
      <c r="BY95" s="938"/>
      <c r="BZ95" s="938"/>
      <c r="CA95" s="938"/>
      <c r="CB95" s="938"/>
      <c r="CC95" s="938"/>
      <c r="CD95" s="938"/>
      <c r="CE95" s="938"/>
      <c r="CF95" s="938"/>
      <c r="CG95" s="939"/>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43"/>
      <c r="EA95" s="55"/>
    </row>
    <row r="96" spans="1:131" s="52" customFormat="1" ht="26.25" hidden="1" customHeight="1" x14ac:dyDescent="0.2">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937"/>
      <c r="BT96" s="938"/>
      <c r="BU96" s="938"/>
      <c r="BV96" s="938"/>
      <c r="BW96" s="938"/>
      <c r="BX96" s="938"/>
      <c r="BY96" s="938"/>
      <c r="BZ96" s="938"/>
      <c r="CA96" s="938"/>
      <c r="CB96" s="938"/>
      <c r="CC96" s="938"/>
      <c r="CD96" s="938"/>
      <c r="CE96" s="938"/>
      <c r="CF96" s="938"/>
      <c r="CG96" s="939"/>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43"/>
      <c r="EA96" s="55"/>
    </row>
    <row r="97" spans="1:131" s="52" customFormat="1" ht="26.25" hidden="1" customHeight="1" x14ac:dyDescent="0.2">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937"/>
      <c r="BT97" s="938"/>
      <c r="BU97" s="938"/>
      <c r="BV97" s="938"/>
      <c r="BW97" s="938"/>
      <c r="BX97" s="938"/>
      <c r="BY97" s="938"/>
      <c r="BZ97" s="938"/>
      <c r="CA97" s="938"/>
      <c r="CB97" s="938"/>
      <c r="CC97" s="938"/>
      <c r="CD97" s="938"/>
      <c r="CE97" s="938"/>
      <c r="CF97" s="938"/>
      <c r="CG97" s="939"/>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43"/>
      <c r="EA97" s="55"/>
    </row>
    <row r="98" spans="1:131" s="52" customFormat="1" ht="26.25" hidden="1" customHeight="1" x14ac:dyDescent="0.2">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937"/>
      <c r="BT98" s="938"/>
      <c r="BU98" s="938"/>
      <c r="BV98" s="938"/>
      <c r="BW98" s="938"/>
      <c r="BX98" s="938"/>
      <c r="BY98" s="938"/>
      <c r="BZ98" s="938"/>
      <c r="CA98" s="938"/>
      <c r="CB98" s="938"/>
      <c r="CC98" s="938"/>
      <c r="CD98" s="938"/>
      <c r="CE98" s="938"/>
      <c r="CF98" s="938"/>
      <c r="CG98" s="939"/>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43"/>
      <c r="EA98" s="55"/>
    </row>
    <row r="99" spans="1:131" s="52" customFormat="1" ht="26.25" hidden="1" customHeight="1" x14ac:dyDescent="0.2">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937"/>
      <c r="BT99" s="938"/>
      <c r="BU99" s="938"/>
      <c r="BV99" s="938"/>
      <c r="BW99" s="938"/>
      <c r="BX99" s="938"/>
      <c r="BY99" s="938"/>
      <c r="BZ99" s="938"/>
      <c r="CA99" s="938"/>
      <c r="CB99" s="938"/>
      <c r="CC99" s="938"/>
      <c r="CD99" s="938"/>
      <c r="CE99" s="938"/>
      <c r="CF99" s="938"/>
      <c r="CG99" s="939"/>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43"/>
      <c r="EA99" s="55"/>
    </row>
    <row r="100" spans="1:131" s="52" customFormat="1" ht="26.25" hidden="1" customHeight="1" x14ac:dyDescent="0.2">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937"/>
      <c r="BT100" s="938"/>
      <c r="BU100" s="938"/>
      <c r="BV100" s="938"/>
      <c r="BW100" s="938"/>
      <c r="BX100" s="938"/>
      <c r="BY100" s="938"/>
      <c r="BZ100" s="938"/>
      <c r="CA100" s="938"/>
      <c r="CB100" s="938"/>
      <c r="CC100" s="938"/>
      <c r="CD100" s="938"/>
      <c r="CE100" s="938"/>
      <c r="CF100" s="938"/>
      <c r="CG100" s="939"/>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43"/>
      <c r="EA100" s="55"/>
    </row>
    <row r="101" spans="1:131" s="52" customFormat="1" ht="26.25" hidden="1" customHeight="1" x14ac:dyDescent="0.2">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937"/>
      <c r="BT101" s="938"/>
      <c r="BU101" s="938"/>
      <c r="BV101" s="938"/>
      <c r="BW101" s="938"/>
      <c r="BX101" s="938"/>
      <c r="BY101" s="938"/>
      <c r="BZ101" s="938"/>
      <c r="CA101" s="938"/>
      <c r="CB101" s="938"/>
      <c r="CC101" s="938"/>
      <c r="CD101" s="938"/>
      <c r="CE101" s="938"/>
      <c r="CF101" s="938"/>
      <c r="CG101" s="939"/>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43"/>
      <c r="EA101" s="55"/>
    </row>
    <row r="102" spans="1:131" s="52" customFormat="1" ht="26.25" customHeight="1" x14ac:dyDescent="0.2">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252</v>
      </c>
      <c r="BR102" s="944" t="s">
        <v>448</v>
      </c>
      <c r="BS102" s="945"/>
      <c r="BT102" s="945"/>
      <c r="BU102" s="945"/>
      <c r="BV102" s="945"/>
      <c r="BW102" s="945"/>
      <c r="BX102" s="945"/>
      <c r="BY102" s="945"/>
      <c r="BZ102" s="945"/>
      <c r="CA102" s="945"/>
      <c r="CB102" s="945"/>
      <c r="CC102" s="945"/>
      <c r="CD102" s="945"/>
      <c r="CE102" s="945"/>
      <c r="CF102" s="945"/>
      <c r="CG102" s="946"/>
      <c r="CH102" s="947"/>
      <c r="CI102" s="948"/>
      <c r="CJ102" s="948"/>
      <c r="CK102" s="948"/>
      <c r="CL102" s="949"/>
      <c r="CM102" s="947"/>
      <c r="CN102" s="948"/>
      <c r="CO102" s="948"/>
      <c r="CP102" s="948"/>
      <c r="CQ102" s="949"/>
      <c r="CR102" s="950">
        <v>10</v>
      </c>
      <c r="CS102" s="951"/>
      <c r="CT102" s="951"/>
      <c r="CU102" s="951"/>
      <c r="CV102" s="952"/>
      <c r="CW102" s="950" t="s">
        <v>202</v>
      </c>
      <c r="CX102" s="951"/>
      <c r="CY102" s="951"/>
      <c r="CZ102" s="951"/>
      <c r="DA102" s="952"/>
      <c r="DB102" s="950">
        <v>77</v>
      </c>
      <c r="DC102" s="951"/>
      <c r="DD102" s="951"/>
      <c r="DE102" s="951"/>
      <c r="DF102" s="952"/>
      <c r="DG102" s="950" t="s">
        <v>202</v>
      </c>
      <c r="DH102" s="951"/>
      <c r="DI102" s="951"/>
      <c r="DJ102" s="951"/>
      <c r="DK102" s="952"/>
      <c r="DL102" s="950" t="s">
        <v>202</v>
      </c>
      <c r="DM102" s="951"/>
      <c r="DN102" s="951"/>
      <c r="DO102" s="951"/>
      <c r="DP102" s="952"/>
      <c r="DQ102" s="950" t="s">
        <v>202</v>
      </c>
      <c r="DR102" s="951"/>
      <c r="DS102" s="951"/>
      <c r="DT102" s="951"/>
      <c r="DU102" s="952"/>
      <c r="DV102" s="944"/>
      <c r="DW102" s="945"/>
      <c r="DX102" s="945"/>
      <c r="DY102" s="945"/>
      <c r="DZ102" s="953"/>
      <c r="EA102" s="55"/>
    </row>
    <row r="103" spans="1:131" s="52" customFormat="1" ht="26.25" customHeight="1" x14ac:dyDescent="0.2">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931" t="s">
        <v>466</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55"/>
    </row>
    <row r="104" spans="1:131" s="52" customFormat="1" ht="26.25" customHeight="1" x14ac:dyDescent="0.2">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932" t="s">
        <v>467</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55"/>
    </row>
    <row r="105" spans="1:131" s="52" customFormat="1" ht="11.25" customHeight="1" x14ac:dyDescent="0.2">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2">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2">
      <c r="A107" s="68" t="s">
        <v>468</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281</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2">
      <c r="A108" s="933" t="s">
        <v>469</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203</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55" customFormat="1" ht="26.25" customHeight="1" x14ac:dyDescent="0.2">
      <c r="A109" s="911" t="s">
        <v>470</v>
      </c>
      <c r="B109" s="912"/>
      <c r="C109" s="912"/>
      <c r="D109" s="912"/>
      <c r="E109" s="912"/>
      <c r="F109" s="912"/>
      <c r="G109" s="912"/>
      <c r="H109" s="912"/>
      <c r="I109" s="912"/>
      <c r="J109" s="912"/>
      <c r="K109" s="912"/>
      <c r="L109" s="912"/>
      <c r="M109" s="912"/>
      <c r="N109" s="912"/>
      <c r="O109" s="912"/>
      <c r="P109" s="912"/>
      <c r="Q109" s="912"/>
      <c r="R109" s="912"/>
      <c r="S109" s="912"/>
      <c r="T109" s="912"/>
      <c r="U109" s="912"/>
      <c r="V109" s="912"/>
      <c r="W109" s="912"/>
      <c r="X109" s="912"/>
      <c r="Y109" s="912"/>
      <c r="Z109" s="913"/>
      <c r="AA109" s="914" t="s">
        <v>471</v>
      </c>
      <c r="AB109" s="912"/>
      <c r="AC109" s="912"/>
      <c r="AD109" s="912"/>
      <c r="AE109" s="913"/>
      <c r="AF109" s="914" t="s">
        <v>165</v>
      </c>
      <c r="AG109" s="912"/>
      <c r="AH109" s="912"/>
      <c r="AI109" s="912"/>
      <c r="AJ109" s="913"/>
      <c r="AK109" s="914" t="s">
        <v>391</v>
      </c>
      <c r="AL109" s="912"/>
      <c r="AM109" s="912"/>
      <c r="AN109" s="912"/>
      <c r="AO109" s="913"/>
      <c r="AP109" s="914" t="s">
        <v>472</v>
      </c>
      <c r="AQ109" s="912"/>
      <c r="AR109" s="912"/>
      <c r="AS109" s="912"/>
      <c r="AT109" s="915"/>
      <c r="AU109" s="911" t="s">
        <v>470</v>
      </c>
      <c r="AV109" s="912"/>
      <c r="AW109" s="912"/>
      <c r="AX109" s="912"/>
      <c r="AY109" s="912"/>
      <c r="AZ109" s="912"/>
      <c r="BA109" s="912"/>
      <c r="BB109" s="912"/>
      <c r="BC109" s="912"/>
      <c r="BD109" s="912"/>
      <c r="BE109" s="912"/>
      <c r="BF109" s="912"/>
      <c r="BG109" s="912"/>
      <c r="BH109" s="912"/>
      <c r="BI109" s="912"/>
      <c r="BJ109" s="912"/>
      <c r="BK109" s="912"/>
      <c r="BL109" s="912"/>
      <c r="BM109" s="912"/>
      <c r="BN109" s="912"/>
      <c r="BO109" s="912"/>
      <c r="BP109" s="913"/>
      <c r="BQ109" s="914" t="s">
        <v>471</v>
      </c>
      <c r="BR109" s="912"/>
      <c r="BS109" s="912"/>
      <c r="BT109" s="912"/>
      <c r="BU109" s="913"/>
      <c r="BV109" s="914" t="s">
        <v>165</v>
      </c>
      <c r="BW109" s="912"/>
      <c r="BX109" s="912"/>
      <c r="BY109" s="912"/>
      <c r="BZ109" s="913"/>
      <c r="CA109" s="914" t="s">
        <v>391</v>
      </c>
      <c r="CB109" s="912"/>
      <c r="CC109" s="912"/>
      <c r="CD109" s="912"/>
      <c r="CE109" s="913"/>
      <c r="CF109" s="936" t="s">
        <v>472</v>
      </c>
      <c r="CG109" s="936"/>
      <c r="CH109" s="936"/>
      <c r="CI109" s="936"/>
      <c r="CJ109" s="936"/>
      <c r="CK109" s="914" t="s">
        <v>94</v>
      </c>
      <c r="CL109" s="912"/>
      <c r="CM109" s="912"/>
      <c r="CN109" s="912"/>
      <c r="CO109" s="912"/>
      <c r="CP109" s="912"/>
      <c r="CQ109" s="912"/>
      <c r="CR109" s="912"/>
      <c r="CS109" s="912"/>
      <c r="CT109" s="912"/>
      <c r="CU109" s="912"/>
      <c r="CV109" s="912"/>
      <c r="CW109" s="912"/>
      <c r="CX109" s="912"/>
      <c r="CY109" s="912"/>
      <c r="CZ109" s="912"/>
      <c r="DA109" s="912"/>
      <c r="DB109" s="912"/>
      <c r="DC109" s="912"/>
      <c r="DD109" s="912"/>
      <c r="DE109" s="912"/>
      <c r="DF109" s="913"/>
      <c r="DG109" s="914" t="s">
        <v>471</v>
      </c>
      <c r="DH109" s="912"/>
      <c r="DI109" s="912"/>
      <c r="DJ109" s="912"/>
      <c r="DK109" s="913"/>
      <c r="DL109" s="914" t="s">
        <v>165</v>
      </c>
      <c r="DM109" s="912"/>
      <c r="DN109" s="912"/>
      <c r="DO109" s="912"/>
      <c r="DP109" s="913"/>
      <c r="DQ109" s="914" t="s">
        <v>391</v>
      </c>
      <c r="DR109" s="912"/>
      <c r="DS109" s="912"/>
      <c r="DT109" s="912"/>
      <c r="DU109" s="913"/>
      <c r="DV109" s="914" t="s">
        <v>472</v>
      </c>
      <c r="DW109" s="912"/>
      <c r="DX109" s="912"/>
      <c r="DY109" s="912"/>
      <c r="DZ109" s="915"/>
    </row>
    <row r="110" spans="1:131" s="55" customFormat="1" ht="26.25" customHeight="1" x14ac:dyDescent="0.2">
      <c r="A110" s="836" t="s">
        <v>326</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829">
        <v>1433711</v>
      </c>
      <c r="AB110" s="830"/>
      <c r="AC110" s="830"/>
      <c r="AD110" s="830"/>
      <c r="AE110" s="831"/>
      <c r="AF110" s="832">
        <v>1373126</v>
      </c>
      <c r="AG110" s="830"/>
      <c r="AH110" s="830"/>
      <c r="AI110" s="830"/>
      <c r="AJ110" s="831"/>
      <c r="AK110" s="832">
        <v>1429798</v>
      </c>
      <c r="AL110" s="830"/>
      <c r="AM110" s="830"/>
      <c r="AN110" s="830"/>
      <c r="AO110" s="831"/>
      <c r="AP110" s="919">
        <v>18</v>
      </c>
      <c r="AQ110" s="920"/>
      <c r="AR110" s="920"/>
      <c r="AS110" s="920"/>
      <c r="AT110" s="921"/>
      <c r="AU110" s="746" t="s">
        <v>121</v>
      </c>
      <c r="AV110" s="747"/>
      <c r="AW110" s="747"/>
      <c r="AX110" s="747"/>
      <c r="AY110" s="747"/>
      <c r="AZ110" s="884" t="s">
        <v>473</v>
      </c>
      <c r="BA110" s="837"/>
      <c r="BB110" s="837"/>
      <c r="BC110" s="837"/>
      <c r="BD110" s="837"/>
      <c r="BE110" s="837"/>
      <c r="BF110" s="837"/>
      <c r="BG110" s="837"/>
      <c r="BH110" s="837"/>
      <c r="BI110" s="837"/>
      <c r="BJ110" s="837"/>
      <c r="BK110" s="837"/>
      <c r="BL110" s="837"/>
      <c r="BM110" s="837"/>
      <c r="BN110" s="837"/>
      <c r="BO110" s="837"/>
      <c r="BP110" s="838"/>
      <c r="BQ110" s="885">
        <v>13314784</v>
      </c>
      <c r="BR110" s="886"/>
      <c r="BS110" s="886"/>
      <c r="BT110" s="886"/>
      <c r="BU110" s="886"/>
      <c r="BV110" s="886">
        <v>13056090</v>
      </c>
      <c r="BW110" s="886"/>
      <c r="BX110" s="886"/>
      <c r="BY110" s="886"/>
      <c r="BZ110" s="886"/>
      <c r="CA110" s="886">
        <v>12926560</v>
      </c>
      <c r="CB110" s="886"/>
      <c r="CC110" s="886"/>
      <c r="CD110" s="886"/>
      <c r="CE110" s="886"/>
      <c r="CF110" s="901">
        <v>162.9</v>
      </c>
      <c r="CG110" s="902"/>
      <c r="CH110" s="902"/>
      <c r="CI110" s="902"/>
      <c r="CJ110" s="902"/>
      <c r="CK110" s="752" t="s">
        <v>384</v>
      </c>
      <c r="CL110" s="753"/>
      <c r="CM110" s="916" t="s">
        <v>475</v>
      </c>
      <c r="CN110" s="917"/>
      <c r="CO110" s="917"/>
      <c r="CP110" s="917"/>
      <c r="CQ110" s="917"/>
      <c r="CR110" s="917"/>
      <c r="CS110" s="917"/>
      <c r="CT110" s="917"/>
      <c r="CU110" s="917"/>
      <c r="CV110" s="917"/>
      <c r="CW110" s="917"/>
      <c r="CX110" s="917"/>
      <c r="CY110" s="917"/>
      <c r="CZ110" s="917"/>
      <c r="DA110" s="917"/>
      <c r="DB110" s="917"/>
      <c r="DC110" s="917"/>
      <c r="DD110" s="917"/>
      <c r="DE110" s="917"/>
      <c r="DF110" s="918"/>
      <c r="DG110" s="885" t="s">
        <v>202</v>
      </c>
      <c r="DH110" s="886"/>
      <c r="DI110" s="886"/>
      <c r="DJ110" s="886"/>
      <c r="DK110" s="886"/>
      <c r="DL110" s="886" t="s">
        <v>202</v>
      </c>
      <c r="DM110" s="886"/>
      <c r="DN110" s="886"/>
      <c r="DO110" s="886"/>
      <c r="DP110" s="886"/>
      <c r="DQ110" s="886" t="s">
        <v>202</v>
      </c>
      <c r="DR110" s="886"/>
      <c r="DS110" s="886"/>
      <c r="DT110" s="886"/>
      <c r="DU110" s="886"/>
      <c r="DV110" s="887" t="s">
        <v>202</v>
      </c>
      <c r="DW110" s="887"/>
      <c r="DX110" s="887"/>
      <c r="DY110" s="887"/>
      <c r="DZ110" s="888"/>
    </row>
    <row r="111" spans="1:131" s="55" customFormat="1" ht="26.25" customHeight="1" x14ac:dyDescent="0.2">
      <c r="A111" s="784" t="s">
        <v>455</v>
      </c>
      <c r="B111" s="785"/>
      <c r="C111" s="785"/>
      <c r="D111" s="785"/>
      <c r="E111" s="785"/>
      <c r="F111" s="785"/>
      <c r="G111" s="785"/>
      <c r="H111" s="785"/>
      <c r="I111" s="785"/>
      <c r="J111" s="785"/>
      <c r="K111" s="785"/>
      <c r="L111" s="785"/>
      <c r="M111" s="785"/>
      <c r="N111" s="785"/>
      <c r="O111" s="785"/>
      <c r="P111" s="785"/>
      <c r="Q111" s="785"/>
      <c r="R111" s="785"/>
      <c r="S111" s="785"/>
      <c r="T111" s="785"/>
      <c r="U111" s="785"/>
      <c r="V111" s="785"/>
      <c r="W111" s="785"/>
      <c r="X111" s="785"/>
      <c r="Y111" s="785"/>
      <c r="Z111" s="930"/>
      <c r="AA111" s="789" t="s">
        <v>202</v>
      </c>
      <c r="AB111" s="790"/>
      <c r="AC111" s="790"/>
      <c r="AD111" s="790"/>
      <c r="AE111" s="791"/>
      <c r="AF111" s="792" t="s">
        <v>202</v>
      </c>
      <c r="AG111" s="790"/>
      <c r="AH111" s="790"/>
      <c r="AI111" s="790"/>
      <c r="AJ111" s="791"/>
      <c r="AK111" s="792" t="s">
        <v>202</v>
      </c>
      <c r="AL111" s="790"/>
      <c r="AM111" s="790"/>
      <c r="AN111" s="790"/>
      <c r="AO111" s="791"/>
      <c r="AP111" s="856" t="s">
        <v>202</v>
      </c>
      <c r="AQ111" s="857"/>
      <c r="AR111" s="857"/>
      <c r="AS111" s="857"/>
      <c r="AT111" s="858"/>
      <c r="AU111" s="748"/>
      <c r="AV111" s="749"/>
      <c r="AW111" s="749"/>
      <c r="AX111" s="749"/>
      <c r="AY111" s="749"/>
      <c r="AZ111" s="859" t="s">
        <v>476</v>
      </c>
      <c r="BA111" s="797"/>
      <c r="BB111" s="797"/>
      <c r="BC111" s="797"/>
      <c r="BD111" s="797"/>
      <c r="BE111" s="797"/>
      <c r="BF111" s="797"/>
      <c r="BG111" s="797"/>
      <c r="BH111" s="797"/>
      <c r="BI111" s="797"/>
      <c r="BJ111" s="797"/>
      <c r="BK111" s="797"/>
      <c r="BL111" s="797"/>
      <c r="BM111" s="797"/>
      <c r="BN111" s="797"/>
      <c r="BO111" s="797"/>
      <c r="BP111" s="798"/>
      <c r="BQ111" s="860">
        <v>477233</v>
      </c>
      <c r="BR111" s="861"/>
      <c r="BS111" s="861"/>
      <c r="BT111" s="861"/>
      <c r="BU111" s="861"/>
      <c r="BV111" s="861">
        <v>401349</v>
      </c>
      <c r="BW111" s="861"/>
      <c r="BX111" s="861"/>
      <c r="BY111" s="861"/>
      <c r="BZ111" s="861"/>
      <c r="CA111" s="861">
        <v>337679</v>
      </c>
      <c r="CB111" s="861"/>
      <c r="CC111" s="861"/>
      <c r="CD111" s="861"/>
      <c r="CE111" s="861"/>
      <c r="CF111" s="909">
        <v>4.3</v>
      </c>
      <c r="CG111" s="910"/>
      <c r="CH111" s="910"/>
      <c r="CI111" s="910"/>
      <c r="CJ111" s="910"/>
      <c r="CK111" s="754"/>
      <c r="CL111" s="755"/>
      <c r="CM111" s="853" t="s">
        <v>137</v>
      </c>
      <c r="CN111" s="854"/>
      <c r="CO111" s="854"/>
      <c r="CP111" s="854"/>
      <c r="CQ111" s="854"/>
      <c r="CR111" s="854"/>
      <c r="CS111" s="854"/>
      <c r="CT111" s="854"/>
      <c r="CU111" s="854"/>
      <c r="CV111" s="854"/>
      <c r="CW111" s="854"/>
      <c r="CX111" s="854"/>
      <c r="CY111" s="854"/>
      <c r="CZ111" s="854"/>
      <c r="DA111" s="854"/>
      <c r="DB111" s="854"/>
      <c r="DC111" s="854"/>
      <c r="DD111" s="854"/>
      <c r="DE111" s="854"/>
      <c r="DF111" s="855"/>
      <c r="DG111" s="860" t="s">
        <v>202</v>
      </c>
      <c r="DH111" s="861"/>
      <c r="DI111" s="861"/>
      <c r="DJ111" s="861"/>
      <c r="DK111" s="861"/>
      <c r="DL111" s="861" t="s">
        <v>202</v>
      </c>
      <c r="DM111" s="861"/>
      <c r="DN111" s="861"/>
      <c r="DO111" s="861"/>
      <c r="DP111" s="861"/>
      <c r="DQ111" s="861" t="s">
        <v>202</v>
      </c>
      <c r="DR111" s="861"/>
      <c r="DS111" s="861"/>
      <c r="DT111" s="861"/>
      <c r="DU111" s="861"/>
      <c r="DV111" s="862" t="s">
        <v>202</v>
      </c>
      <c r="DW111" s="862"/>
      <c r="DX111" s="862"/>
      <c r="DY111" s="862"/>
      <c r="DZ111" s="863"/>
    </row>
    <row r="112" spans="1:131" s="55" customFormat="1" ht="26.25" customHeight="1" x14ac:dyDescent="0.2">
      <c r="A112" s="715" t="s">
        <v>154</v>
      </c>
      <c r="B112" s="716"/>
      <c r="C112" s="797" t="s">
        <v>478</v>
      </c>
      <c r="D112" s="797"/>
      <c r="E112" s="797"/>
      <c r="F112" s="797"/>
      <c r="G112" s="797"/>
      <c r="H112" s="797"/>
      <c r="I112" s="797"/>
      <c r="J112" s="797"/>
      <c r="K112" s="797"/>
      <c r="L112" s="797"/>
      <c r="M112" s="797"/>
      <c r="N112" s="797"/>
      <c r="O112" s="797"/>
      <c r="P112" s="797"/>
      <c r="Q112" s="797"/>
      <c r="R112" s="797"/>
      <c r="S112" s="797"/>
      <c r="T112" s="797"/>
      <c r="U112" s="797"/>
      <c r="V112" s="797"/>
      <c r="W112" s="797"/>
      <c r="X112" s="797"/>
      <c r="Y112" s="797"/>
      <c r="Z112" s="798"/>
      <c r="AA112" s="789" t="s">
        <v>202</v>
      </c>
      <c r="AB112" s="790"/>
      <c r="AC112" s="790"/>
      <c r="AD112" s="790"/>
      <c r="AE112" s="791"/>
      <c r="AF112" s="792" t="s">
        <v>202</v>
      </c>
      <c r="AG112" s="790"/>
      <c r="AH112" s="790"/>
      <c r="AI112" s="790"/>
      <c r="AJ112" s="791"/>
      <c r="AK112" s="792" t="s">
        <v>202</v>
      </c>
      <c r="AL112" s="790"/>
      <c r="AM112" s="790"/>
      <c r="AN112" s="790"/>
      <c r="AO112" s="791"/>
      <c r="AP112" s="856" t="s">
        <v>202</v>
      </c>
      <c r="AQ112" s="857"/>
      <c r="AR112" s="857"/>
      <c r="AS112" s="857"/>
      <c r="AT112" s="858"/>
      <c r="AU112" s="748"/>
      <c r="AV112" s="749"/>
      <c r="AW112" s="749"/>
      <c r="AX112" s="749"/>
      <c r="AY112" s="749"/>
      <c r="AZ112" s="859" t="s">
        <v>269</v>
      </c>
      <c r="BA112" s="797"/>
      <c r="BB112" s="797"/>
      <c r="BC112" s="797"/>
      <c r="BD112" s="797"/>
      <c r="BE112" s="797"/>
      <c r="BF112" s="797"/>
      <c r="BG112" s="797"/>
      <c r="BH112" s="797"/>
      <c r="BI112" s="797"/>
      <c r="BJ112" s="797"/>
      <c r="BK112" s="797"/>
      <c r="BL112" s="797"/>
      <c r="BM112" s="797"/>
      <c r="BN112" s="797"/>
      <c r="BO112" s="797"/>
      <c r="BP112" s="798"/>
      <c r="BQ112" s="860">
        <v>11751965</v>
      </c>
      <c r="BR112" s="861"/>
      <c r="BS112" s="861"/>
      <c r="BT112" s="861"/>
      <c r="BU112" s="861"/>
      <c r="BV112" s="861">
        <v>11249756</v>
      </c>
      <c r="BW112" s="861"/>
      <c r="BX112" s="861"/>
      <c r="BY112" s="861"/>
      <c r="BZ112" s="861"/>
      <c r="CA112" s="861">
        <v>9580195</v>
      </c>
      <c r="CB112" s="861"/>
      <c r="CC112" s="861"/>
      <c r="CD112" s="861"/>
      <c r="CE112" s="861"/>
      <c r="CF112" s="909">
        <v>120.7</v>
      </c>
      <c r="CG112" s="910"/>
      <c r="CH112" s="910"/>
      <c r="CI112" s="910"/>
      <c r="CJ112" s="910"/>
      <c r="CK112" s="754"/>
      <c r="CL112" s="755"/>
      <c r="CM112" s="853" t="s">
        <v>208</v>
      </c>
      <c r="CN112" s="854"/>
      <c r="CO112" s="854"/>
      <c r="CP112" s="854"/>
      <c r="CQ112" s="854"/>
      <c r="CR112" s="854"/>
      <c r="CS112" s="854"/>
      <c r="CT112" s="854"/>
      <c r="CU112" s="854"/>
      <c r="CV112" s="854"/>
      <c r="CW112" s="854"/>
      <c r="CX112" s="854"/>
      <c r="CY112" s="854"/>
      <c r="CZ112" s="854"/>
      <c r="DA112" s="854"/>
      <c r="DB112" s="854"/>
      <c r="DC112" s="854"/>
      <c r="DD112" s="854"/>
      <c r="DE112" s="854"/>
      <c r="DF112" s="855"/>
      <c r="DG112" s="860" t="s">
        <v>202</v>
      </c>
      <c r="DH112" s="861"/>
      <c r="DI112" s="861"/>
      <c r="DJ112" s="861"/>
      <c r="DK112" s="861"/>
      <c r="DL112" s="861" t="s">
        <v>202</v>
      </c>
      <c r="DM112" s="861"/>
      <c r="DN112" s="861"/>
      <c r="DO112" s="861"/>
      <c r="DP112" s="861"/>
      <c r="DQ112" s="861" t="s">
        <v>202</v>
      </c>
      <c r="DR112" s="861"/>
      <c r="DS112" s="861"/>
      <c r="DT112" s="861"/>
      <c r="DU112" s="861"/>
      <c r="DV112" s="862" t="s">
        <v>202</v>
      </c>
      <c r="DW112" s="862"/>
      <c r="DX112" s="862"/>
      <c r="DY112" s="862"/>
      <c r="DZ112" s="863"/>
    </row>
    <row r="113" spans="1:130" s="55" customFormat="1" ht="26.25" customHeight="1" x14ac:dyDescent="0.2">
      <c r="A113" s="717"/>
      <c r="B113" s="718"/>
      <c r="C113" s="797" t="s">
        <v>480</v>
      </c>
      <c r="D113" s="797"/>
      <c r="E113" s="797"/>
      <c r="F113" s="797"/>
      <c r="G113" s="797"/>
      <c r="H113" s="797"/>
      <c r="I113" s="797"/>
      <c r="J113" s="797"/>
      <c r="K113" s="797"/>
      <c r="L113" s="797"/>
      <c r="M113" s="797"/>
      <c r="N113" s="797"/>
      <c r="O113" s="797"/>
      <c r="P113" s="797"/>
      <c r="Q113" s="797"/>
      <c r="R113" s="797"/>
      <c r="S113" s="797"/>
      <c r="T113" s="797"/>
      <c r="U113" s="797"/>
      <c r="V113" s="797"/>
      <c r="W113" s="797"/>
      <c r="X113" s="797"/>
      <c r="Y113" s="797"/>
      <c r="Z113" s="798"/>
      <c r="AA113" s="789">
        <v>993219</v>
      </c>
      <c r="AB113" s="790"/>
      <c r="AC113" s="790"/>
      <c r="AD113" s="790"/>
      <c r="AE113" s="791"/>
      <c r="AF113" s="792">
        <v>1007552</v>
      </c>
      <c r="AG113" s="790"/>
      <c r="AH113" s="790"/>
      <c r="AI113" s="790"/>
      <c r="AJ113" s="791"/>
      <c r="AK113" s="792">
        <v>721066</v>
      </c>
      <c r="AL113" s="790"/>
      <c r="AM113" s="790"/>
      <c r="AN113" s="790"/>
      <c r="AO113" s="791"/>
      <c r="AP113" s="856">
        <v>9.1</v>
      </c>
      <c r="AQ113" s="857"/>
      <c r="AR113" s="857"/>
      <c r="AS113" s="857"/>
      <c r="AT113" s="858"/>
      <c r="AU113" s="748"/>
      <c r="AV113" s="749"/>
      <c r="AW113" s="749"/>
      <c r="AX113" s="749"/>
      <c r="AY113" s="749"/>
      <c r="AZ113" s="859" t="s">
        <v>481</v>
      </c>
      <c r="BA113" s="797"/>
      <c r="BB113" s="797"/>
      <c r="BC113" s="797"/>
      <c r="BD113" s="797"/>
      <c r="BE113" s="797"/>
      <c r="BF113" s="797"/>
      <c r="BG113" s="797"/>
      <c r="BH113" s="797"/>
      <c r="BI113" s="797"/>
      <c r="BJ113" s="797"/>
      <c r="BK113" s="797"/>
      <c r="BL113" s="797"/>
      <c r="BM113" s="797"/>
      <c r="BN113" s="797"/>
      <c r="BO113" s="797"/>
      <c r="BP113" s="798"/>
      <c r="BQ113" s="860">
        <v>391286</v>
      </c>
      <c r="BR113" s="861"/>
      <c r="BS113" s="861"/>
      <c r="BT113" s="861"/>
      <c r="BU113" s="861"/>
      <c r="BV113" s="861">
        <v>340696</v>
      </c>
      <c r="BW113" s="861"/>
      <c r="BX113" s="861"/>
      <c r="BY113" s="861"/>
      <c r="BZ113" s="861"/>
      <c r="CA113" s="861">
        <v>313175</v>
      </c>
      <c r="CB113" s="861"/>
      <c r="CC113" s="861"/>
      <c r="CD113" s="861"/>
      <c r="CE113" s="861"/>
      <c r="CF113" s="909">
        <v>3.9</v>
      </c>
      <c r="CG113" s="910"/>
      <c r="CH113" s="910"/>
      <c r="CI113" s="910"/>
      <c r="CJ113" s="910"/>
      <c r="CK113" s="754"/>
      <c r="CL113" s="755"/>
      <c r="CM113" s="853" t="s">
        <v>402</v>
      </c>
      <c r="CN113" s="854"/>
      <c r="CO113" s="854"/>
      <c r="CP113" s="854"/>
      <c r="CQ113" s="854"/>
      <c r="CR113" s="854"/>
      <c r="CS113" s="854"/>
      <c r="CT113" s="854"/>
      <c r="CU113" s="854"/>
      <c r="CV113" s="854"/>
      <c r="CW113" s="854"/>
      <c r="CX113" s="854"/>
      <c r="CY113" s="854"/>
      <c r="CZ113" s="854"/>
      <c r="DA113" s="854"/>
      <c r="DB113" s="854"/>
      <c r="DC113" s="854"/>
      <c r="DD113" s="854"/>
      <c r="DE113" s="854"/>
      <c r="DF113" s="855"/>
      <c r="DG113" s="789" t="s">
        <v>202</v>
      </c>
      <c r="DH113" s="790"/>
      <c r="DI113" s="790"/>
      <c r="DJ113" s="790"/>
      <c r="DK113" s="791"/>
      <c r="DL113" s="792" t="s">
        <v>202</v>
      </c>
      <c r="DM113" s="790"/>
      <c r="DN113" s="790"/>
      <c r="DO113" s="790"/>
      <c r="DP113" s="791"/>
      <c r="DQ113" s="792" t="s">
        <v>202</v>
      </c>
      <c r="DR113" s="790"/>
      <c r="DS113" s="790"/>
      <c r="DT113" s="790"/>
      <c r="DU113" s="791"/>
      <c r="DV113" s="856" t="s">
        <v>202</v>
      </c>
      <c r="DW113" s="857"/>
      <c r="DX113" s="857"/>
      <c r="DY113" s="857"/>
      <c r="DZ113" s="858"/>
    </row>
    <row r="114" spans="1:130" s="55" customFormat="1" ht="26.25" customHeight="1" x14ac:dyDescent="0.2">
      <c r="A114" s="717"/>
      <c r="B114" s="718"/>
      <c r="C114" s="797" t="s">
        <v>482</v>
      </c>
      <c r="D114" s="797"/>
      <c r="E114" s="797"/>
      <c r="F114" s="797"/>
      <c r="G114" s="797"/>
      <c r="H114" s="797"/>
      <c r="I114" s="797"/>
      <c r="J114" s="797"/>
      <c r="K114" s="797"/>
      <c r="L114" s="797"/>
      <c r="M114" s="797"/>
      <c r="N114" s="797"/>
      <c r="O114" s="797"/>
      <c r="P114" s="797"/>
      <c r="Q114" s="797"/>
      <c r="R114" s="797"/>
      <c r="S114" s="797"/>
      <c r="T114" s="797"/>
      <c r="U114" s="797"/>
      <c r="V114" s="797"/>
      <c r="W114" s="797"/>
      <c r="X114" s="797"/>
      <c r="Y114" s="797"/>
      <c r="Z114" s="798"/>
      <c r="AA114" s="789">
        <v>63634</v>
      </c>
      <c r="AB114" s="790"/>
      <c r="AC114" s="790"/>
      <c r="AD114" s="790"/>
      <c r="AE114" s="791"/>
      <c r="AF114" s="792">
        <v>77707</v>
      </c>
      <c r="AG114" s="790"/>
      <c r="AH114" s="790"/>
      <c r="AI114" s="790"/>
      <c r="AJ114" s="791"/>
      <c r="AK114" s="792">
        <v>80197</v>
      </c>
      <c r="AL114" s="790"/>
      <c r="AM114" s="790"/>
      <c r="AN114" s="790"/>
      <c r="AO114" s="791"/>
      <c r="AP114" s="856">
        <v>1</v>
      </c>
      <c r="AQ114" s="857"/>
      <c r="AR114" s="857"/>
      <c r="AS114" s="857"/>
      <c r="AT114" s="858"/>
      <c r="AU114" s="748"/>
      <c r="AV114" s="749"/>
      <c r="AW114" s="749"/>
      <c r="AX114" s="749"/>
      <c r="AY114" s="749"/>
      <c r="AZ114" s="859" t="s">
        <v>483</v>
      </c>
      <c r="BA114" s="797"/>
      <c r="BB114" s="797"/>
      <c r="BC114" s="797"/>
      <c r="BD114" s="797"/>
      <c r="BE114" s="797"/>
      <c r="BF114" s="797"/>
      <c r="BG114" s="797"/>
      <c r="BH114" s="797"/>
      <c r="BI114" s="797"/>
      <c r="BJ114" s="797"/>
      <c r="BK114" s="797"/>
      <c r="BL114" s="797"/>
      <c r="BM114" s="797"/>
      <c r="BN114" s="797"/>
      <c r="BO114" s="797"/>
      <c r="BP114" s="798"/>
      <c r="BQ114" s="860">
        <v>1710176</v>
      </c>
      <c r="BR114" s="861"/>
      <c r="BS114" s="861"/>
      <c r="BT114" s="861"/>
      <c r="BU114" s="861"/>
      <c r="BV114" s="861">
        <v>1704944</v>
      </c>
      <c r="BW114" s="861"/>
      <c r="BX114" s="861"/>
      <c r="BY114" s="861"/>
      <c r="BZ114" s="861"/>
      <c r="CA114" s="861">
        <v>1581929</v>
      </c>
      <c r="CB114" s="861"/>
      <c r="CC114" s="861"/>
      <c r="CD114" s="861"/>
      <c r="CE114" s="861"/>
      <c r="CF114" s="909">
        <v>19.899999999999999</v>
      </c>
      <c r="CG114" s="910"/>
      <c r="CH114" s="910"/>
      <c r="CI114" s="910"/>
      <c r="CJ114" s="910"/>
      <c r="CK114" s="754"/>
      <c r="CL114" s="755"/>
      <c r="CM114" s="853" t="s">
        <v>484</v>
      </c>
      <c r="CN114" s="854"/>
      <c r="CO114" s="854"/>
      <c r="CP114" s="854"/>
      <c r="CQ114" s="854"/>
      <c r="CR114" s="854"/>
      <c r="CS114" s="854"/>
      <c r="CT114" s="854"/>
      <c r="CU114" s="854"/>
      <c r="CV114" s="854"/>
      <c r="CW114" s="854"/>
      <c r="CX114" s="854"/>
      <c r="CY114" s="854"/>
      <c r="CZ114" s="854"/>
      <c r="DA114" s="854"/>
      <c r="DB114" s="854"/>
      <c r="DC114" s="854"/>
      <c r="DD114" s="854"/>
      <c r="DE114" s="854"/>
      <c r="DF114" s="855"/>
      <c r="DG114" s="789" t="s">
        <v>202</v>
      </c>
      <c r="DH114" s="790"/>
      <c r="DI114" s="790"/>
      <c r="DJ114" s="790"/>
      <c r="DK114" s="791"/>
      <c r="DL114" s="792" t="s">
        <v>202</v>
      </c>
      <c r="DM114" s="790"/>
      <c r="DN114" s="790"/>
      <c r="DO114" s="790"/>
      <c r="DP114" s="791"/>
      <c r="DQ114" s="792" t="s">
        <v>202</v>
      </c>
      <c r="DR114" s="790"/>
      <c r="DS114" s="790"/>
      <c r="DT114" s="790"/>
      <c r="DU114" s="791"/>
      <c r="DV114" s="856" t="s">
        <v>202</v>
      </c>
      <c r="DW114" s="857"/>
      <c r="DX114" s="857"/>
      <c r="DY114" s="857"/>
      <c r="DZ114" s="858"/>
    </row>
    <row r="115" spans="1:130" s="55" customFormat="1" ht="26.25" customHeight="1" x14ac:dyDescent="0.2">
      <c r="A115" s="717"/>
      <c r="B115" s="718"/>
      <c r="C115" s="797" t="s">
        <v>373</v>
      </c>
      <c r="D115" s="797"/>
      <c r="E115" s="797"/>
      <c r="F115" s="797"/>
      <c r="G115" s="797"/>
      <c r="H115" s="797"/>
      <c r="I115" s="797"/>
      <c r="J115" s="797"/>
      <c r="K115" s="797"/>
      <c r="L115" s="797"/>
      <c r="M115" s="797"/>
      <c r="N115" s="797"/>
      <c r="O115" s="797"/>
      <c r="P115" s="797"/>
      <c r="Q115" s="797"/>
      <c r="R115" s="797"/>
      <c r="S115" s="797"/>
      <c r="T115" s="797"/>
      <c r="U115" s="797"/>
      <c r="V115" s="797"/>
      <c r="W115" s="797"/>
      <c r="X115" s="797"/>
      <c r="Y115" s="797"/>
      <c r="Z115" s="798"/>
      <c r="AA115" s="789">
        <v>53127</v>
      </c>
      <c r="AB115" s="790"/>
      <c r="AC115" s="790"/>
      <c r="AD115" s="790"/>
      <c r="AE115" s="791"/>
      <c r="AF115" s="792">
        <v>46291</v>
      </c>
      <c r="AG115" s="790"/>
      <c r="AH115" s="790"/>
      <c r="AI115" s="790"/>
      <c r="AJ115" s="791"/>
      <c r="AK115" s="792">
        <v>38696</v>
      </c>
      <c r="AL115" s="790"/>
      <c r="AM115" s="790"/>
      <c r="AN115" s="790"/>
      <c r="AO115" s="791"/>
      <c r="AP115" s="856">
        <v>0.5</v>
      </c>
      <c r="AQ115" s="857"/>
      <c r="AR115" s="857"/>
      <c r="AS115" s="857"/>
      <c r="AT115" s="858"/>
      <c r="AU115" s="748"/>
      <c r="AV115" s="749"/>
      <c r="AW115" s="749"/>
      <c r="AX115" s="749"/>
      <c r="AY115" s="749"/>
      <c r="AZ115" s="859" t="s">
        <v>343</v>
      </c>
      <c r="BA115" s="797"/>
      <c r="BB115" s="797"/>
      <c r="BC115" s="797"/>
      <c r="BD115" s="797"/>
      <c r="BE115" s="797"/>
      <c r="BF115" s="797"/>
      <c r="BG115" s="797"/>
      <c r="BH115" s="797"/>
      <c r="BI115" s="797"/>
      <c r="BJ115" s="797"/>
      <c r="BK115" s="797"/>
      <c r="BL115" s="797"/>
      <c r="BM115" s="797"/>
      <c r="BN115" s="797"/>
      <c r="BO115" s="797"/>
      <c r="BP115" s="798"/>
      <c r="BQ115" s="860" t="s">
        <v>202</v>
      </c>
      <c r="BR115" s="861"/>
      <c r="BS115" s="861"/>
      <c r="BT115" s="861"/>
      <c r="BU115" s="861"/>
      <c r="BV115" s="861" t="s">
        <v>202</v>
      </c>
      <c r="BW115" s="861"/>
      <c r="BX115" s="861"/>
      <c r="BY115" s="861"/>
      <c r="BZ115" s="861"/>
      <c r="CA115" s="861" t="s">
        <v>202</v>
      </c>
      <c r="CB115" s="861"/>
      <c r="CC115" s="861"/>
      <c r="CD115" s="861"/>
      <c r="CE115" s="861"/>
      <c r="CF115" s="909" t="s">
        <v>202</v>
      </c>
      <c r="CG115" s="910"/>
      <c r="CH115" s="910"/>
      <c r="CI115" s="910"/>
      <c r="CJ115" s="910"/>
      <c r="CK115" s="754"/>
      <c r="CL115" s="755"/>
      <c r="CM115" s="859" t="s">
        <v>32</v>
      </c>
      <c r="CN115" s="929"/>
      <c r="CO115" s="929"/>
      <c r="CP115" s="929"/>
      <c r="CQ115" s="929"/>
      <c r="CR115" s="929"/>
      <c r="CS115" s="929"/>
      <c r="CT115" s="929"/>
      <c r="CU115" s="929"/>
      <c r="CV115" s="929"/>
      <c r="CW115" s="929"/>
      <c r="CX115" s="929"/>
      <c r="CY115" s="929"/>
      <c r="CZ115" s="929"/>
      <c r="DA115" s="929"/>
      <c r="DB115" s="929"/>
      <c r="DC115" s="929"/>
      <c r="DD115" s="929"/>
      <c r="DE115" s="929"/>
      <c r="DF115" s="798"/>
      <c r="DG115" s="789" t="s">
        <v>202</v>
      </c>
      <c r="DH115" s="790"/>
      <c r="DI115" s="790"/>
      <c r="DJ115" s="790"/>
      <c r="DK115" s="791"/>
      <c r="DL115" s="792" t="s">
        <v>202</v>
      </c>
      <c r="DM115" s="790"/>
      <c r="DN115" s="790"/>
      <c r="DO115" s="790"/>
      <c r="DP115" s="791"/>
      <c r="DQ115" s="792" t="s">
        <v>202</v>
      </c>
      <c r="DR115" s="790"/>
      <c r="DS115" s="790"/>
      <c r="DT115" s="790"/>
      <c r="DU115" s="791"/>
      <c r="DV115" s="856" t="s">
        <v>202</v>
      </c>
      <c r="DW115" s="857"/>
      <c r="DX115" s="857"/>
      <c r="DY115" s="857"/>
      <c r="DZ115" s="858"/>
    </row>
    <row r="116" spans="1:130" s="55" customFormat="1" ht="26.25" customHeight="1" x14ac:dyDescent="0.2">
      <c r="A116" s="719"/>
      <c r="B116" s="720"/>
      <c r="C116" s="890" t="s">
        <v>1</v>
      </c>
      <c r="D116" s="890"/>
      <c r="E116" s="890"/>
      <c r="F116" s="890"/>
      <c r="G116" s="890"/>
      <c r="H116" s="890"/>
      <c r="I116" s="890"/>
      <c r="J116" s="890"/>
      <c r="K116" s="890"/>
      <c r="L116" s="890"/>
      <c r="M116" s="890"/>
      <c r="N116" s="890"/>
      <c r="O116" s="890"/>
      <c r="P116" s="890"/>
      <c r="Q116" s="890"/>
      <c r="R116" s="890"/>
      <c r="S116" s="890"/>
      <c r="T116" s="890"/>
      <c r="U116" s="890"/>
      <c r="V116" s="890"/>
      <c r="W116" s="890"/>
      <c r="X116" s="890"/>
      <c r="Y116" s="890"/>
      <c r="Z116" s="891"/>
      <c r="AA116" s="789" t="s">
        <v>202</v>
      </c>
      <c r="AB116" s="790"/>
      <c r="AC116" s="790"/>
      <c r="AD116" s="790"/>
      <c r="AE116" s="791"/>
      <c r="AF116" s="792" t="s">
        <v>202</v>
      </c>
      <c r="AG116" s="790"/>
      <c r="AH116" s="790"/>
      <c r="AI116" s="790"/>
      <c r="AJ116" s="791"/>
      <c r="AK116" s="792" t="s">
        <v>202</v>
      </c>
      <c r="AL116" s="790"/>
      <c r="AM116" s="790"/>
      <c r="AN116" s="790"/>
      <c r="AO116" s="791"/>
      <c r="AP116" s="856" t="s">
        <v>202</v>
      </c>
      <c r="AQ116" s="857"/>
      <c r="AR116" s="857"/>
      <c r="AS116" s="857"/>
      <c r="AT116" s="858"/>
      <c r="AU116" s="748"/>
      <c r="AV116" s="749"/>
      <c r="AW116" s="749"/>
      <c r="AX116" s="749"/>
      <c r="AY116" s="749"/>
      <c r="AZ116" s="906" t="s">
        <v>226</v>
      </c>
      <c r="BA116" s="907"/>
      <c r="BB116" s="907"/>
      <c r="BC116" s="907"/>
      <c r="BD116" s="907"/>
      <c r="BE116" s="907"/>
      <c r="BF116" s="907"/>
      <c r="BG116" s="907"/>
      <c r="BH116" s="907"/>
      <c r="BI116" s="907"/>
      <c r="BJ116" s="907"/>
      <c r="BK116" s="907"/>
      <c r="BL116" s="907"/>
      <c r="BM116" s="907"/>
      <c r="BN116" s="907"/>
      <c r="BO116" s="907"/>
      <c r="BP116" s="908"/>
      <c r="BQ116" s="860" t="s">
        <v>202</v>
      </c>
      <c r="BR116" s="861"/>
      <c r="BS116" s="861"/>
      <c r="BT116" s="861"/>
      <c r="BU116" s="861"/>
      <c r="BV116" s="861" t="s">
        <v>202</v>
      </c>
      <c r="BW116" s="861"/>
      <c r="BX116" s="861"/>
      <c r="BY116" s="861"/>
      <c r="BZ116" s="861"/>
      <c r="CA116" s="861" t="s">
        <v>202</v>
      </c>
      <c r="CB116" s="861"/>
      <c r="CC116" s="861"/>
      <c r="CD116" s="861"/>
      <c r="CE116" s="861"/>
      <c r="CF116" s="909" t="s">
        <v>202</v>
      </c>
      <c r="CG116" s="910"/>
      <c r="CH116" s="910"/>
      <c r="CI116" s="910"/>
      <c r="CJ116" s="910"/>
      <c r="CK116" s="754"/>
      <c r="CL116" s="755"/>
      <c r="CM116" s="853" t="s">
        <v>485</v>
      </c>
      <c r="CN116" s="854"/>
      <c r="CO116" s="854"/>
      <c r="CP116" s="854"/>
      <c r="CQ116" s="854"/>
      <c r="CR116" s="854"/>
      <c r="CS116" s="854"/>
      <c r="CT116" s="854"/>
      <c r="CU116" s="854"/>
      <c r="CV116" s="854"/>
      <c r="CW116" s="854"/>
      <c r="CX116" s="854"/>
      <c r="CY116" s="854"/>
      <c r="CZ116" s="854"/>
      <c r="DA116" s="854"/>
      <c r="DB116" s="854"/>
      <c r="DC116" s="854"/>
      <c r="DD116" s="854"/>
      <c r="DE116" s="854"/>
      <c r="DF116" s="855"/>
      <c r="DG116" s="789" t="s">
        <v>202</v>
      </c>
      <c r="DH116" s="790"/>
      <c r="DI116" s="790"/>
      <c r="DJ116" s="790"/>
      <c r="DK116" s="791"/>
      <c r="DL116" s="792" t="s">
        <v>202</v>
      </c>
      <c r="DM116" s="790"/>
      <c r="DN116" s="790"/>
      <c r="DO116" s="790"/>
      <c r="DP116" s="791"/>
      <c r="DQ116" s="792" t="s">
        <v>202</v>
      </c>
      <c r="DR116" s="790"/>
      <c r="DS116" s="790"/>
      <c r="DT116" s="790"/>
      <c r="DU116" s="791"/>
      <c r="DV116" s="856" t="s">
        <v>202</v>
      </c>
      <c r="DW116" s="857"/>
      <c r="DX116" s="857"/>
      <c r="DY116" s="857"/>
      <c r="DZ116" s="858"/>
    </row>
    <row r="117" spans="1:130" s="55" customFormat="1" ht="26.25" customHeight="1" x14ac:dyDescent="0.2">
      <c r="A117" s="911" t="s">
        <v>274</v>
      </c>
      <c r="B117" s="912"/>
      <c r="C117" s="912"/>
      <c r="D117" s="912"/>
      <c r="E117" s="912"/>
      <c r="F117" s="912"/>
      <c r="G117" s="912"/>
      <c r="H117" s="912"/>
      <c r="I117" s="912"/>
      <c r="J117" s="912"/>
      <c r="K117" s="912"/>
      <c r="L117" s="912"/>
      <c r="M117" s="912"/>
      <c r="N117" s="912"/>
      <c r="O117" s="912"/>
      <c r="P117" s="912"/>
      <c r="Q117" s="912"/>
      <c r="R117" s="912"/>
      <c r="S117" s="912"/>
      <c r="T117" s="912"/>
      <c r="U117" s="912"/>
      <c r="V117" s="912"/>
      <c r="W117" s="912"/>
      <c r="X117" s="912"/>
      <c r="Y117" s="896" t="s">
        <v>321</v>
      </c>
      <c r="Z117" s="913"/>
      <c r="AA117" s="922">
        <v>2543691</v>
      </c>
      <c r="AB117" s="923"/>
      <c r="AC117" s="923"/>
      <c r="AD117" s="923"/>
      <c r="AE117" s="924"/>
      <c r="AF117" s="925">
        <v>2504676</v>
      </c>
      <c r="AG117" s="923"/>
      <c r="AH117" s="923"/>
      <c r="AI117" s="923"/>
      <c r="AJ117" s="924"/>
      <c r="AK117" s="925">
        <v>2269757</v>
      </c>
      <c r="AL117" s="923"/>
      <c r="AM117" s="923"/>
      <c r="AN117" s="923"/>
      <c r="AO117" s="924"/>
      <c r="AP117" s="926"/>
      <c r="AQ117" s="927"/>
      <c r="AR117" s="927"/>
      <c r="AS117" s="927"/>
      <c r="AT117" s="928"/>
      <c r="AU117" s="748"/>
      <c r="AV117" s="749"/>
      <c r="AW117" s="749"/>
      <c r="AX117" s="749"/>
      <c r="AY117" s="749"/>
      <c r="AZ117" s="906" t="s">
        <v>486</v>
      </c>
      <c r="BA117" s="907"/>
      <c r="BB117" s="907"/>
      <c r="BC117" s="907"/>
      <c r="BD117" s="907"/>
      <c r="BE117" s="907"/>
      <c r="BF117" s="907"/>
      <c r="BG117" s="907"/>
      <c r="BH117" s="907"/>
      <c r="BI117" s="907"/>
      <c r="BJ117" s="907"/>
      <c r="BK117" s="907"/>
      <c r="BL117" s="907"/>
      <c r="BM117" s="907"/>
      <c r="BN117" s="907"/>
      <c r="BO117" s="907"/>
      <c r="BP117" s="908"/>
      <c r="BQ117" s="860" t="s">
        <v>202</v>
      </c>
      <c r="BR117" s="861"/>
      <c r="BS117" s="861"/>
      <c r="BT117" s="861"/>
      <c r="BU117" s="861"/>
      <c r="BV117" s="861" t="s">
        <v>202</v>
      </c>
      <c r="BW117" s="861"/>
      <c r="BX117" s="861"/>
      <c r="BY117" s="861"/>
      <c r="BZ117" s="861"/>
      <c r="CA117" s="861" t="s">
        <v>202</v>
      </c>
      <c r="CB117" s="861"/>
      <c r="CC117" s="861"/>
      <c r="CD117" s="861"/>
      <c r="CE117" s="861"/>
      <c r="CF117" s="909" t="s">
        <v>202</v>
      </c>
      <c r="CG117" s="910"/>
      <c r="CH117" s="910"/>
      <c r="CI117" s="910"/>
      <c r="CJ117" s="910"/>
      <c r="CK117" s="754"/>
      <c r="CL117" s="755"/>
      <c r="CM117" s="853" t="s">
        <v>336</v>
      </c>
      <c r="CN117" s="854"/>
      <c r="CO117" s="854"/>
      <c r="CP117" s="854"/>
      <c r="CQ117" s="854"/>
      <c r="CR117" s="854"/>
      <c r="CS117" s="854"/>
      <c r="CT117" s="854"/>
      <c r="CU117" s="854"/>
      <c r="CV117" s="854"/>
      <c r="CW117" s="854"/>
      <c r="CX117" s="854"/>
      <c r="CY117" s="854"/>
      <c r="CZ117" s="854"/>
      <c r="DA117" s="854"/>
      <c r="DB117" s="854"/>
      <c r="DC117" s="854"/>
      <c r="DD117" s="854"/>
      <c r="DE117" s="854"/>
      <c r="DF117" s="855"/>
      <c r="DG117" s="789" t="s">
        <v>202</v>
      </c>
      <c r="DH117" s="790"/>
      <c r="DI117" s="790"/>
      <c r="DJ117" s="790"/>
      <c r="DK117" s="791"/>
      <c r="DL117" s="792" t="s">
        <v>202</v>
      </c>
      <c r="DM117" s="790"/>
      <c r="DN117" s="790"/>
      <c r="DO117" s="790"/>
      <c r="DP117" s="791"/>
      <c r="DQ117" s="792" t="s">
        <v>202</v>
      </c>
      <c r="DR117" s="790"/>
      <c r="DS117" s="790"/>
      <c r="DT117" s="790"/>
      <c r="DU117" s="791"/>
      <c r="DV117" s="856" t="s">
        <v>202</v>
      </c>
      <c r="DW117" s="857"/>
      <c r="DX117" s="857"/>
      <c r="DY117" s="857"/>
      <c r="DZ117" s="858"/>
    </row>
    <row r="118" spans="1:130" s="55" customFormat="1" ht="26.25" customHeight="1" x14ac:dyDescent="0.2">
      <c r="A118" s="911" t="s">
        <v>94</v>
      </c>
      <c r="B118" s="912"/>
      <c r="C118" s="912"/>
      <c r="D118" s="912"/>
      <c r="E118" s="912"/>
      <c r="F118" s="912"/>
      <c r="G118" s="912"/>
      <c r="H118" s="912"/>
      <c r="I118" s="912"/>
      <c r="J118" s="912"/>
      <c r="K118" s="912"/>
      <c r="L118" s="912"/>
      <c r="M118" s="912"/>
      <c r="N118" s="912"/>
      <c r="O118" s="912"/>
      <c r="P118" s="912"/>
      <c r="Q118" s="912"/>
      <c r="R118" s="912"/>
      <c r="S118" s="912"/>
      <c r="T118" s="912"/>
      <c r="U118" s="912"/>
      <c r="V118" s="912"/>
      <c r="W118" s="912"/>
      <c r="X118" s="912"/>
      <c r="Y118" s="912"/>
      <c r="Z118" s="913"/>
      <c r="AA118" s="914" t="s">
        <v>471</v>
      </c>
      <c r="AB118" s="912"/>
      <c r="AC118" s="912"/>
      <c r="AD118" s="912"/>
      <c r="AE118" s="913"/>
      <c r="AF118" s="914" t="s">
        <v>165</v>
      </c>
      <c r="AG118" s="912"/>
      <c r="AH118" s="912"/>
      <c r="AI118" s="912"/>
      <c r="AJ118" s="913"/>
      <c r="AK118" s="914" t="s">
        <v>391</v>
      </c>
      <c r="AL118" s="912"/>
      <c r="AM118" s="912"/>
      <c r="AN118" s="912"/>
      <c r="AO118" s="913"/>
      <c r="AP118" s="914" t="s">
        <v>472</v>
      </c>
      <c r="AQ118" s="912"/>
      <c r="AR118" s="912"/>
      <c r="AS118" s="912"/>
      <c r="AT118" s="915"/>
      <c r="AU118" s="748"/>
      <c r="AV118" s="749"/>
      <c r="AW118" s="749"/>
      <c r="AX118" s="749"/>
      <c r="AY118" s="749"/>
      <c r="AZ118" s="889" t="s">
        <v>487</v>
      </c>
      <c r="BA118" s="890"/>
      <c r="BB118" s="890"/>
      <c r="BC118" s="890"/>
      <c r="BD118" s="890"/>
      <c r="BE118" s="890"/>
      <c r="BF118" s="890"/>
      <c r="BG118" s="890"/>
      <c r="BH118" s="890"/>
      <c r="BI118" s="890"/>
      <c r="BJ118" s="890"/>
      <c r="BK118" s="890"/>
      <c r="BL118" s="890"/>
      <c r="BM118" s="890"/>
      <c r="BN118" s="890"/>
      <c r="BO118" s="890"/>
      <c r="BP118" s="891"/>
      <c r="BQ118" s="892" t="s">
        <v>202</v>
      </c>
      <c r="BR118" s="893"/>
      <c r="BS118" s="893"/>
      <c r="BT118" s="893"/>
      <c r="BU118" s="893"/>
      <c r="BV118" s="893" t="s">
        <v>202</v>
      </c>
      <c r="BW118" s="893"/>
      <c r="BX118" s="893"/>
      <c r="BY118" s="893"/>
      <c r="BZ118" s="893"/>
      <c r="CA118" s="893" t="s">
        <v>202</v>
      </c>
      <c r="CB118" s="893"/>
      <c r="CC118" s="893"/>
      <c r="CD118" s="893"/>
      <c r="CE118" s="893"/>
      <c r="CF118" s="909" t="s">
        <v>202</v>
      </c>
      <c r="CG118" s="910"/>
      <c r="CH118" s="910"/>
      <c r="CI118" s="910"/>
      <c r="CJ118" s="910"/>
      <c r="CK118" s="754"/>
      <c r="CL118" s="755"/>
      <c r="CM118" s="853" t="s">
        <v>488</v>
      </c>
      <c r="CN118" s="854"/>
      <c r="CO118" s="854"/>
      <c r="CP118" s="854"/>
      <c r="CQ118" s="854"/>
      <c r="CR118" s="854"/>
      <c r="CS118" s="854"/>
      <c r="CT118" s="854"/>
      <c r="CU118" s="854"/>
      <c r="CV118" s="854"/>
      <c r="CW118" s="854"/>
      <c r="CX118" s="854"/>
      <c r="CY118" s="854"/>
      <c r="CZ118" s="854"/>
      <c r="DA118" s="854"/>
      <c r="DB118" s="854"/>
      <c r="DC118" s="854"/>
      <c r="DD118" s="854"/>
      <c r="DE118" s="854"/>
      <c r="DF118" s="855"/>
      <c r="DG118" s="789" t="s">
        <v>202</v>
      </c>
      <c r="DH118" s="790"/>
      <c r="DI118" s="790"/>
      <c r="DJ118" s="790"/>
      <c r="DK118" s="791"/>
      <c r="DL118" s="792" t="s">
        <v>202</v>
      </c>
      <c r="DM118" s="790"/>
      <c r="DN118" s="790"/>
      <c r="DO118" s="790"/>
      <c r="DP118" s="791"/>
      <c r="DQ118" s="792" t="s">
        <v>202</v>
      </c>
      <c r="DR118" s="790"/>
      <c r="DS118" s="790"/>
      <c r="DT118" s="790"/>
      <c r="DU118" s="791"/>
      <c r="DV118" s="856" t="s">
        <v>202</v>
      </c>
      <c r="DW118" s="857"/>
      <c r="DX118" s="857"/>
      <c r="DY118" s="857"/>
      <c r="DZ118" s="858"/>
    </row>
    <row r="119" spans="1:130" s="55" customFormat="1" ht="26.25" customHeight="1" x14ac:dyDescent="0.2">
      <c r="A119" s="758" t="s">
        <v>384</v>
      </c>
      <c r="B119" s="753"/>
      <c r="C119" s="916" t="s">
        <v>475</v>
      </c>
      <c r="D119" s="917"/>
      <c r="E119" s="917"/>
      <c r="F119" s="917"/>
      <c r="G119" s="917"/>
      <c r="H119" s="917"/>
      <c r="I119" s="917"/>
      <c r="J119" s="917"/>
      <c r="K119" s="917"/>
      <c r="L119" s="917"/>
      <c r="M119" s="917"/>
      <c r="N119" s="917"/>
      <c r="O119" s="917"/>
      <c r="P119" s="917"/>
      <c r="Q119" s="917"/>
      <c r="R119" s="917"/>
      <c r="S119" s="917"/>
      <c r="T119" s="917"/>
      <c r="U119" s="917"/>
      <c r="V119" s="917"/>
      <c r="W119" s="917"/>
      <c r="X119" s="917"/>
      <c r="Y119" s="917"/>
      <c r="Z119" s="918"/>
      <c r="AA119" s="829" t="s">
        <v>202</v>
      </c>
      <c r="AB119" s="830"/>
      <c r="AC119" s="830"/>
      <c r="AD119" s="830"/>
      <c r="AE119" s="831"/>
      <c r="AF119" s="832" t="s">
        <v>202</v>
      </c>
      <c r="AG119" s="830"/>
      <c r="AH119" s="830"/>
      <c r="AI119" s="830"/>
      <c r="AJ119" s="831"/>
      <c r="AK119" s="832" t="s">
        <v>202</v>
      </c>
      <c r="AL119" s="830"/>
      <c r="AM119" s="830"/>
      <c r="AN119" s="830"/>
      <c r="AO119" s="831"/>
      <c r="AP119" s="919" t="s">
        <v>202</v>
      </c>
      <c r="AQ119" s="920"/>
      <c r="AR119" s="920"/>
      <c r="AS119" s="920"/>
      <c r="AT119" s="921"/>
      <c r="AU119" s="750"/>
      <c r="AV119" s="751"/>
      <c r="AW119" s="751"/>
      <c r="AX119" s="751"/>
      <c r="AY119" s="751"/>
      <c r="AZ119" s="84" t="s">
        <v>274</v>
      </c>
      <c r="BA119" s="84"/>
      <c r="BB119" s="84"/>
      <c r="BC119" s="84"/>
      <c r="BD119" s="84"/>
      <c r="BE119" s="84"/>
      <c r="BF119" s="84"/>
      <c r="BG119" s="84"/>
      <c r="BH119" s="84"/>
      <c r="BI119" s="84"/>
      <c r="BJ119" s="84"/>
      <c r="BK119" s="84"/>
      <c r="BL119" s="84"/>
      <c r="BM119" s="84"/>
      <c r="BN119" s="84"/>
      <c r="BO119" s="896" t="s">
        <v>168</v>
      </c>
      <c r="BP119" s="897"/>
      <c r="BQ119" s="892">
        <v>27645444</v>
      </c>
      <c r="BR119" s="893"/>
      <c r="BS119" s="893"/>
      <c r="BT119" s="893"/>
      <c r="BU119" s="893"/>
      <c r="BV119" s="893">
        <v>26752835</v>
      </c>
      <c r="BW119" s="893"/>
      <c r="BX119" s="893"/>
      <c r="BY119" s="893"/>
      <c r="BZ119" s="893"/>
      <c r="CA119" s="893">
        <v>24739538</v>
      </c>
      <c r="CB119" s="893"/>
      <c r="CC119" s="893"/>
      <c r="CD119" s="893"/>
      <c r="CE119" s="893"/>
      <c r="CF119" s="767"/>
      <c r="CG119" s="768"/>
      <c r="CH119" s="768"/>
      <c r="CI119" s="768"/>
      <c r="CJ119" s="900"/>
      <c r="CK119" s="756"/>
      <c r="CL119" s="757"/>
      <c r="CM119" s="864" t="s">
        <v>490</v>
      </c>
      <c r="CN119" s="865"/>
      <c r="CO119" s="865"/>
      <c r="CP119" s="865"/>
      <c r="CQ119" s="865"/>
      <c r="CR119" s="865"/>
      <c r="CS119" s="865"/>
      <c r="CT119" s="865"/>
      <c r="CU119" s="865"/>
      <c r="CV119" s="865"/>
      <c r="CW119" s="865"/>
      <c r="CX119" s="865"/>
      <c r="CY119" s="865"/>
      <c r="CZ119" s="865"/>
      <c r="DA119" s="865"/>
      <c r="DB119" s="865"/>
      <c r="DC119" s="865"/>
      <c r="DD119" s="865"/>
      <c r="DE119" s="865"/>
      <c r="DF119" s="866"/>
      <c r="DG119" s="809">
        <v>477233</v>
      </c>
      <c r="DH119" s="810"/>
      <c r="DI119" s="810"/>
      <c r="DJ119" s="810"/>
      <c r="DK119" s="811"/>
      <c r="DL119" s="812">
        <v>401349</v>
      </c>
      <c r="DM119" s="810"/>
      <c r="DN119" s="810"/>
      <c r="DO119" s="810"/>
      <c r="DP119" s="811"/>
      <c r="DQ119" s="812">
        <v>337679</v>
      </c>
      <c r="DR119" s="810"/>
      <c r="DS119" s="810"/>
      <c r="DT119" s="810"/>
      <c r="DU119" s="811"/>
      <c r="DV119" s="881">
        <v>4.3</v>
      </c>
      <c r="DW119" s="882"/>
      <c r="DX119" s="882"/>
      <c r="DY119" s="882"/>
      <c r="DZ119" s="883"/>
    </row>
    <row r="120" spans="1:130" s="55" customFormat="1" ht="26.25" customHeight="1" x14ac:dyDescent="0.2">
      <c r="A120" s="759"/>
      <c r="B120" s="755"/>
      <c r="C120" s="853" t="s">
        <v>137</v>
      </c>
      <c r="D120" s="854"/>
      <c r="E120" s="854"/>
      <c r="F120" s="854"/>
      <c r="G120" s="854"/>
      <c r="H120" s="854"/>
      <c r="I120" s="854"/>
      <c r="J120" s="854"/>
      <c r="K120" s="854"/>
      <c r="L120" s="854"/>
      <c r="M120" s="854"/>
      <c r="N120" s="854"/>
      <c r="O120" s="854"/>
      <c r="P120" s="854"/>
      <c r="Q120" s="854"/>
      <c r="R120" s="854"/>
      <c r="S120" s="854"/>
      <c r="T120" s="854"/>
      <c r="U120" s="854"/>
      <c r="V120" s="854"/>
      <c r="W120" s="854"/>
      <c r="X120" s="854"/>
      <c r="Y120" s="854"/>
      <c r="Z120" s="855"/>
      <c r="AA120" s="789" t="s">
        <v>202</v>
      </c>
      <c r="AB120" s="790"/>
      <c r="AC120" s="790"/>
      <c r="AD120" s="790"/>
      <c r="AE120" s="791"/>
      <c r="AF120" s="792" t="s">
        <v>202</v>
      </c>
      <c r="AG120" s="790"/>
      <c r="AH120" s="790"/>
      <c r="AI120" s="790"/>
      <c r="AJ120" s="791"/>
      <c r="AK120" s="792" t="s">
        <v>202</v>
      </c>
      <c r="AL120" s="790"/>
      <c r="AM120" s="790"/>
      <c r="AN120" s="790"/>
      <c r="AO120" s="791"/>
      <c r="AP120" s="856" t="s">
        <v>202</v>
      </c>
      <c r="AQ120" s="857"/>
      <c r="AR120" s="857"/>
      <c r="AS120" s="857"/>
      <c r="AT120" s="858"/>
      <c r="AU120" s="721" t="s">
        <v>477</v>
      </c>
      <c r="AV120" s="722"/>
      <c r="AW120" s="722"/>
      <c r="AX120" s="722"/>
      <c r="AY120" s="723"/>
      <c r="AZ120" s="884" t="s">
        <v>219</v>
      </c>
      <c r="BA120" s="837"/>
      <c r="BB120" s="837"/>
      <c r="BC120" s="837"/>
      <c r="BD120" s="837"/>
      <c r="BE120" s="837"/>
      <c r="BF120" s="837"/>
      <c r="BG120" s="837"/>
      <c r="BH120" s="837"/>
      <c r="BI120" s="837"/>
      <c r="BJ120" s="837"/>
      <c r="BK120" s="837"/>
      <c r="BL120" s="837"/>
      <c r="BM120" s="837"/>
      <c r="BN120" s="837"/>
      <c r="BO120" s="837"/>
      <c r="BP120" s="838"/>
      <c r="BQ120" s="885">
        <v>8820580</v>
      </c>
      <c r="BR120" s="886"/>
      <c r="BS120" s="886"/>
      <c r="BT120" s="886"/>
      <c r="BU120" s="886"/>
      <c r="BV120" s="886">
        <v>8595625</v>
      </c>
      <c r="BW120" s="886"/>
      <c r="BX120" s="886"/>
      <c r="BY120" s="886"/>
      <c r="BZ120" s="886"/>
      <c r="CA120" s="886">
        <v>8755049</v>
      </c>
      <c r="CB120" s="886"/>
      <c r="CC120" s="886"/>
      <c r="CD120" s="886"/>
      <c r="CE120" s="886"/>
      <c r="CF120" s="901">
        <v>110.3</v>
      </c>
      <c r="CG120" s="902"/>
      <c r="CH120" s="902"/>
      <c r="CI120" s="902"/>
      <c r="CJ120" s="902"/>
      <c r="CK120" s="729" t="s">
        <v>270</v>
      </c>
      <c r="CL120" s="730"/>
      <c r="CM120" s="730"/>
      <c r="CN120" s="730"/>
      <c r="CO120" s="731"/>
      <c r="CP120" s="903" t="s">
        <v>214</v>
      </c>
      <c r="CQ120" s="904"/>
      <c r="CR120" s="904"/>
      <c r="CS120" s="904"/>
      <c r="CT120" s="904"/>
      <c r="CU120" s="904"/>
      <c r="CV120" s="904"/>
      <c r="CW120" s="904"/>
      <c r="CX120" s="904"/>
      <c r="CY120" s="904"/>
      <c r="CZ120" s="904"/>
      <c r="DA120" s="904"/>
      <c r="DB120" s="904"/>
      <c r="DC120" s="904"/>
      <c r="DD120" s="904"/>
      <c r="DE120" s="904"/>
      <c r="DF120" s="905"/>
      <c r="DG120" s="885" t="s">
        <v>202</v>
      </c>
      <c r="DH120" s="886"/>
      <c r="DI120" s="886"/>
      <c r="DJ120" s="886"/>
      <c r="DK120" s="886"/>
      <c r="DL120" s="886" t="s">
        <v>202</v>
      </c>
      <c r="DM120" s="886"/>
      <c r="DN120" s="886"/>
      <c r="DO120" s="886"/>
      <c r="DP120" s="886"/>
      <c r="DQ120" s="886">
        <v>9207274</v>
      </c>
      <c r="DR120" s="886"/>
      <c r="DS120" s="886"/>
      <c r="DT120" s="886"/>
      <c r="DU120" s="886"/>
      <c r="DV120" s="887">
        <v>116</v>
      </c>
      <c r="DW120" s="887"/>
      <c r="DX120" s="887"/>
      <c r="DY120" s="887"/>
      <c r="DZ120" s="888"/>
    </row>
    <row r="121" spans="1:130" s="55" customFormat="1" ht="26.25" customHeight="1" x14ac:dyDescent="0.2">
      <c r="A121" s="759"/>
      <c r="B121" s="755"/>
      <c r="C121" s="906" t="s">
        <v>136</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789" t="s">
        <v>202</v>
      </c>
      <c r="AB121" s="790"/>
      <c r="AC121" s="790"/>
      <c r="AD121" s="790"/>
      <c r="AE121" s="791"/>
      <c r="AF121" s="792" t="s">
        <v>202</v>
      </c>
      <c r="AG121" s="790"/>
      <c r="AH121" s="790"/>
      <c r="AI121" s="790"/>
      <c r="AJ121" s="791"/>
      <c r="AK121" s="792" t="s">
        <v>202</v>
      </c>
      <c r="AL121" s="790"/>
      <c r="AM121" s="790"/>
      <c r="AN121" s="790"/>
      <c r="AO121" s="791"/>
      <c r="AP121" s="856" t="s">
        <v>202</v>
      </c>
      <c r="AQ121" s="857"/>
      <c r="AR121" s="857"/>
      <c r="AS121" s="857"/>
      <c r="AT121" s="858"/>
      <c r="AU121" s="724"/>
      <c r="AV121" s="725"/>
      <c r="AW121" s="725"/>
      <c r="AX121" s="725"/>
      <c r="AY121" s="726"/>
      <c r="AZ121" s="859" t="s">
        <v>463</v>
      </c>
      <c r="BA121" s="797"/>
      <c r="BB121" s="797"/>
      <c r="BC121" s="797"/>
      <c r="BD121" s="797"/>
      <c r="BE121" s="797"/>
      <c r="BF121" s="797"/>
      <c r="BG121" s="797"/>
      <c r="BH121" s="797"/>
      <c r="BI121" s="797"/>
      <c r="BJ121" s="797"/>
      <c r="BK121" s="797"/>
      <c r="BL121" s="797"/>
      <c r="BM121" s="797"/>
      <c r="BN121" s="797"/>
      <c r="BO121" s="797"/>
      <c r="BP121" s="798"/>
      <c r="BQ121" s="860">
        <v>1246194</v>
      </c>
      <c r="BR121" s="861"/>
      <c r="BS121" s="861"/>
      <c r="BT121" s="861"/>
      <c r="BU121" s="861"/>
      <c r="BV121" s="861">
        <v>1200374</v>
      </c>
      <c r="BW121" s="861"/>
      <c r="BX121" s="861"/>
      <c r="BY121" s="861"/>
      <c r="BZ121" s="861"/>
      <c r="CA121" s="861">
        <v>1165045</v>
      </c>
      <c r="CB121" s="861"/>
      <c r="CC121" s="861"/>
      <c r="CD121" s="861"/>
      <c r="CE121" s="861"/>
      <c r="CF121" s="909">
        <v>14.7</v>
      </c>
      <c r="CG121" s="910"/>
      <c r="CH121" s="910"/>
      <c r="CI121" s="910"/>
      <c r="CJ121" s="910"/>
      <c r="CK121" s="732"/>
      <c r="CL121" s="733"/>
      <c r="CM121" s="733"/>
      <c r="CN121" s="733"/>
      <c r="CO121" s="734"/>
      <c r="CP121" s="878" t="s">
        <v>462</v>
      </c>
      <c r="CQ121" s="879"/>
      <c r="CR121" s="879"/>
      <c r="CS121" s="879"/>
      <c r="CT121" s="879"/>
      <c r="CU121" s="879"/>
      <c r="CV121" s="879"/>
      <c r="CW121" s="879"/>
      <c r="CX121" s="879"/>
      <c r="CY121" s="879"/>
      <c r="CZ121" s="879"/>
      <c r="DA121" s="879"/>
      <c r="DB121" s="879"/>
      <c r="DC121" s="879"/>
      <c r="DD121" s="879"/>
      <c r="DE121" s="879"/>
      <c r="DF121" s="880"/>
      <c r="DG121" s="860">
        <v>475798</v>
      </c>
      <c r="DH121" s="861"/>
      <c r="DI121" s="861"/>
      <c r="DJ121" s="861"/>
      <c r="DK121" s="861"/>
      <c r="DL121" s="861">
        <v>425687</v>
      </c>
      <c r="DM121" s="861"/>
      <c r="DN121" s="861"/>
      <c r="DO121" s="861"/>
      <c r="DP121" s="861"/>
      <c r="DQ121" s="861">
        <v>372921</v>
      </c>
      <c r="DR121" s="861"/>
      <c r="DS121" s="861"/>
      <c r="DT121" s="861"/>
      <c r="DU121" s="861"/>
      <c r="DV121" s="862">
        <v>4.7</v>
      </c>
      <c r="DW121" s="862"/>
      <c r="DX121" s="862"/>
      <c r="DY121" s="862"/>
      <c r="DZ121" s="863"/>
    </row>
    <row r="122" spans="1:130" s="55" customFormat="1" ht="26.25" customHeight="1" x14ac:dyDescent="0.2">
      <c r="A122" s="759"/>
      <c r="B122" s="755"/>
      <c r="C122" s="853" t="s">
        <v>484</v>
      </c>
      <c r="D122" s="854"/>
      <c r="E122" s="854"/>
      <c r="F122" s="854"/>
      <c r="G122" s="854"/>
      <c r="H122" s="854"/>
      <c r="I122" s="854"/>
      <c r="J122" s="854"/>
      <c r="K122" s="854"/>
      <c r="L122" s="854"/>
      <c r="M122" s="854"/>
      <c r="N122" s="854"/>
      <c r="O122" s="854"/>
      <c r="P122" s="854"/>
      <c r="Q122" s="854"/>
      <c r="R122" s="854"/>
      <c r="S122" s="854"/>
      <c r="T122" s="854"/>
      <c r="U122" s="854"/>
      <c r="V122" s="854"/>
      <c r="W122" s="854"/>
      <c r="X122" s="854"/>
      <c r="Y122" s="854"/>
      <c r="Z122" s="855"/>
      <c r="AA122" s="789" t="s">
        <v>202</v>
      </c>
      <c r="AB122" s="790"/>
      <c r="AC122" s="790"/>
      <c r="AD122" s="790"/>
      <c r="AE122" s="791"/>
      <c r="AF122" s="792" t="s">
        <v>202</v>
      </c>
      <c r="AG122" s="790"/>
      <c r="AH122" s="790"/>
      <c r="AI122" s="790"/>
      <c r="AJ122" s="791"/>
      <c r="AK122" s="792" t="s">
        <v>202</v>
      </c>
      <c r="AL122" s="790"/>
      <c r="AM122" s="790"/>
      <c r="AN122" s="790"/>
      <c r="AO122" s="791"/>
      <c r="AP122" s="856" t="s">
        <v>202</v>
      </c>
      <c r="AQ122" s="857"/>
      <c r="AR122" s="857"/>
      <c r="AS122" s="857"/>
      <c r="AT122" s="858"/>
      <c r="AU122" s="724"/>
      <c r="AV122" s="725"/>
      <c r="AW122" s="725"/>
      <c r="AX122" s="725"/>
      <c r="AY122" s="726"/>
      <c r="AZ122" s="889" t="s">
        <v>492</v>
      </c>
      <c r="BA122" s="890"/>
      <c r="BB122" s="890"/>
      <c r="BC122" s="890"/>
      <c r="BD122" s="890"/>
      <c r="BE122" s="890"/>
      <c r="BF122" s="890"/>
      <c r="BG122" s="890"/>
      <c r="BH122" s="890"/>
      <c r="BI122" s="890"/>
      <c r="BJ122" s="890"/>
      <c r="BK122" s="890"/>
      <c r="BL122" s="890"/>
      <c r="BM122" s="890"/>
      <c r="BN122" s="890"/>
      <c r="BO122" s="890"/>
      <c r="BP122" s="891"/>
      <c r="BQ122" s="892">
        <v>16531367</v>
      </c>
      <c r="BR122" s="893"/>
      <c r="BS122" s="893"/>
      <c r="BT122" s="893"/>
      <c r="BU122" s="893"/>
      <c r="BV122" s="893">
        <v>16071721</v>
      </c>
      <c r="BW122" s="893"/>
      <c r="BX122" s="893"/>
      <c r="BY122" s="893"/>
      <c r="BZ122" s="893"/>
      <c r="CA122" s="893">
        <v>15786713</v>
      </c>
      <c r="CB122" s="893"/>
      <c r="CC122" s="893"/>
      <c r="CD122" s="893"/>
      <c r="CE122" s="893"/>
      <c r="CF122" s="894">
        <v>198.9</v>
      </c>
      <c r="CG122" s="895"/>
      <c r="CH122" s="895"/>
      <c r="CI122" s="895"/>
      <c r="CJ122" s="895"/>
      <c r="CK122" s="732"/>
      <c r="CL122" s="733"/>
      <c r="CM122" s="733"/>
      <c r="CN122" s="733"/>
      <c r="CO122" s="734"/>
      <c r="CP122" s="878" t="s">
        <v>170</v>
      </c>
      <c r="CQ122" s="879"/>
      <c r="CR122" s="879"/>
      <c r="CS122" s="879"/>
      <c r="CT122" s="879"/>
      <c r="CU122" s="879"/>
      <c r="CV122" s="879"/>
      <c r="CW122" s="879"/>
      <c r="CX122" s="879"/>
      <c r="CY122" s="879"/>
      <c r="CZ122" s="879"/>
      <c r="DA122" s="879"/>
      <c r="DB122" s="879"/>
      <c r="DC122" s="879"/>
      <c r="DD122" s="879"/>
      <c r="DE122" s="879"/>
      <c r="DF122" s="880"/>
      <c r="DG122" s="860" t="s">
        <v>202</v>
      </c>
      <c r="DH122" s="861"/>
      <c r="DI122" s="861"/>
      <c r="DJ122" s="861"/>
      <c r="DK122" s="861"/>
      <c r="DL122" s="861" t="s">
        <v>202</v>
      </c>
      <c r="DM122" s="861"/>
      <c r="DN122" s="861"/>
      <c r="DO122" s="861"/>
      <c r="DP122" s="861"/>
      <c r="DQ122" s="861" t="s">
        <v>202</v>
      </c>
      <c r="DR122" s="861"/>
      <c r="DS122" s="861"/>
      <c r="DT122" s="861"/>
      <c r="DU122" s="861"/>
      <c r="DV122" s="862" t="s">
        <v>202</v>
      </c>
      <c r="DW122" s="862"/>
      <c r="DX122" s="862"/>
      <c r="DY122" s="862"/>
      <c r="DZ122" s="863"/>
    </row>
    <row r="123" spans="1:130" s="55" customFormat="1" ht="26.25" customHeight="1" x14ac:dyDescent="0.2">
      <c r="A123" s="759"/>
      <c r="B123" s="755"/>
      <c r="C123" s="853" t="s">
        <v>485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5"/>
      <c r="AA123" s="789" t="s">
        <v>202</v>
      </c>
      <c r="AB123" s="790"/>
      <c r="AC123" s="790"/>
      <c r="AD123" s="790"/>
      <c r="AE123" s="791"/>
      <c r="AF123" s="792" t="s">
        <v>202</v>
      </c>
      <c r="AG123" s="790"/>
      <c r="AH123" s="790"/>
      <c r="AI123" s="790"/>
      <c r="AJ123" s="791"/>
      <c r="AK123" s="792" t="s">
        <v>202</v>
      </c>
      <c r="AL123" s="790"/>
      <c r="AM123" s="790"/>
      <c r="AN123" s="790"/>
      <c r="AO123" s="791"/>
      <c r="AP123" s="856" t="s">
        <v>202</v>
      </c>
      <c r="AQ123" s="857"/>
      <c r="AR123" s="857"/>
      <c r="AS123" s="857"/>
      <c r="AT123" s="858"/>
      <c r="AU123" s="727"/>
      <c r="AV123" s="728"/>
      <c r="AW123" s="728"/>
      <c r="AX123" s="728"/>
      <c r="AY123" s="728"/>
      <c r="AZ123" s="84" t="s">
        <v>274</v>
      </c>
      <c r="BA123" s="84"/>
      <c r="BB123" s="84"/>
      <c r="BC123" s="84"/>
      <c r="BD123" s="84"/>
      <c r="BE123" s="84"/>
      <c r="BF123" s="84"/>
      <c r="BG123" s="84"/>
      <c r="BH123" s="84"/>
      <c r="BI123" s="84"/>
      <c r="BJ123" s="84"/>
      <c r="BK123" s="84"/>
      <c r="BL123" s="84"/>
      <c r="BM123" s="84"/>
      <c r="BN123" s="84"/>
      <c r="BO123" s="896" t="s">
        <v>493</v>
      </c>
      <c r="BP123" s="897"/>
      <c r="BQ123" s="898">
        <v>26598141</v>
      </c>
      <c r="BR123" s="899"/>
      <c r="BS123" s="899"/>
      <c r="BT123" s="899"/>
      <c r="BU123" s="899"/>
      <c r="BV123" s="899">
        <v>25867720</v>
      </c>
      <c r="BW123" s="899"/>
      <c r="BX123" s="899"/>
      <c r="BY123" s="899"/>
      <c r="BZ123" s="899"/>
      <c r="CA123" s="899">
        <v>25706807</v>
      </c>
      <c r="CB123" s="899"/>
      <c r="CC123" s="899"/>
      <c r="CD123" s="899"/>
      <c r="CE123" s="899"/>
      <c r="CF123" s="767"/>
      <c r="CG123" s="768"/>
      <c r="CH123" s="768"/>
      <c r="CI123" s="768"/>
      <c r="CJ123" s="900"/>
      <c r="CK123" s="732"/>
      <c r="CL123" s="733"/>
      <c r="CM123" s="733"/>
      <c r="CN123" s="733"/>
      <c r="CO123" s="734"/>
      <c r="CP123" s="878" t="s">
        <v>56</v>
      </c>
      <c r="CQ123" s="879"/>
      <c r="CR123" s="879"/>
      <c r="CS123" s="879"/>
      <c r="CT123" s="879"/>
      <c r="CU123" s="879"/>
      <c r="CV123" s="879"/>
      <c r="CW123" s="879"/>
      <c r="CX123" s="879"/>
      <c r="CY123" s="879"/>
      <c r="CZ123" s="879"/>
      <c r="DA123" s="879"/>
      <c r="DB123" s="879"/>
      <c r="DC123" s="879"/>
      <c r="DD123" s="879"/>
      <c r="DE123" s="879"/>
      <c r="DF123" s="880"/>
      <c r="DG123" s="789" t="s">
        <v>202</v>
      </c>
      <c r="DH123" s="790"/>
      <c r="DI123" s="790"/>
      <c r="DJ123" s="790"/>
      <c r="DK123" s="791"/>
      <c r="DL123" s="792" t="s">
        <v>202</v>
      </c>
      <c r="DM123" s="790"/>
      <c r="DN123" s="790"/>
      <c r="DO123" s="790"/>
      <c r="DP123" s="791"/>
      <c r="DQ123" s="792" t="s">
        <v>202</v>
      </c>
      <c r="DR123" s="790"/>
      <c r="DS123" s="790"/>
      <c r="DT123" s="790"/>
      <c r="DU123" s="791"/>
      <c r="DV123" s="856" t="s">
        <v>202</v>
      </c>
      <c r="DW123" s="857"/>
      <c r="DX123" s="857"/>
      <c r="DY123" s="857"/>
      <c r="DZ123" s="858"/>
    </row>
    <row r="124" spans="1:130" s="55" customFormat="1" ht="26.25" customHeight="1" x14ac:dyDescent="0.2">
      <c r="A124" s="759"/>
      <c r="B124" s="755"/>
      <c r="C124" s="853" t="s">
        <v>336</v>
      </c>
      <c r="D124" s="854"/>
      <c r="E124" s="854"/>
      <c r="F124" s="854"/>
      <c r="G124" s="854"/>
      <c r="H124" s="854"/>
      <c r="I124" s="854"/>
      <c r="J124" s="854"/>
      <c r="K124" s="854"/>
      <c r="L124" s="854"/>
      <c r="M124" s="854"/>
      <c r="N124" s="854"/>
      <c r="O124" s="854"/>
      <c r="P124" s="854"/>
      <c r="Q124" s="854"/>
      <c r="R124" s="854"/>
      <c r="S124" s="854"/>
      <c r="T124" s="854"/>
      <c r="U124" s="854"/>
      <c r="V124" s="854"/>
      <c r="W124" s="854"/>
      <c r="X124" s="854"/>
      <c r="Y124" s="854"/>
      <c r="Z124" s="855"/>
      <c r="AA124" s="789" t="s">
        <v>202</v>
      </c>
      <c r="AB124" s="790"/>
      <c r="AC124" s="790"/>
      <c r="AD124" s="790"/>
      <c r="AE124" s="791"/>
      <c r="AF124" s="792" t="s">
        <v>202</v>
      </c>
      <c r="AG124" s="790"/>
      <c r="AH124" s="790"/>
      <c r="AI124" s="790"/>
      <c r="AJ124" s="791"/>
      <c r="AK124" s="792" t="s">
        <v>202</v>
      </c>
      <c r="AL124" s="790"/>
      <c r="AM124" s="790"/>
      <c r="AN124" s="790"/>
      <c r="AO124" s="791"/>
      <c r="AP124" s="856" t="s">
        <v>202</v>
      </c>
      <c r="AQ124" s="857"/>
      <c r="AR124" s="857"/>
      <c r="AS124" s="857"/>
      <c r="AT124" s="858"/>
      <c r="AU124" s="872" t="s">
        <v>494</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v>13.5</v>
      </c>
      <c r="BR124" s="876"/>
      <c r="BS124" s="876"/>
      <c r="BT124" s="876"/>
      <c r="BU124" s="876"/>
      <c r="BV124" s="876">
        <v>11.5</v>
      </c>
      <c r="BW124" s="876"/>
      <c r="BX124" s="876"/>
      <c r="BY124" s="876"/>
      <c r="BZ124" s="876"/>
      <c r="CA124" s="876" t="s">
        <v>202</v>
      </c>
      <c r="CB124" s="876"/>
      <c r="CC124" s="876"/>
      <c r="CD124" s="876"/>
      <c r="CE124" s="876"/>
      <c r="CF124" s="775"/>
      <c r="CG124" s="776"/>
      <c r="CH124" s="776"/>
      <c r="CI124" s="776"/>
      <c r="CJ124" s="877"/>
      <c r="CK124" s="735"/>
      <c r="CL124" s="735"/>
      <c r="CM124" s="735"/>
      <c r="CN124" s="735"/>
      <c r="CO124" s="736"/>
      <c r="CP124" s="878" t="s">
        <v>495</v>
      </c>
      <c r="CQ124" s="879"/>
      <c r="CR124" s="879"/>
      <c r="CS124" s="879"/>
      <c r="CT124" s="879"/>
      <c r="CU124" s="879"/>
      <c r="CV124" s="879"/>
      <c r="CW124" s="879"/>
      <c r="CX124" s="879"/>
      <c r="CY124" s="879"/>
      <c r="CZ124" s="879"/>
      <c r="DA124" s="879"/>
      <c r="DB124" s="879"/>
      <c r="DC124" s="879"/>
      <c r="DD124" s="879"/>
      <c r="DE124" s="879"/>
      <c r="DF124" s="880"/>
      <c r="DG124" s="809">
        <v>11276167</v>
      </c>
      <c r="DH124" s="810"/>
      <c r="DI124" s="810"/>
      <c r="DJ124" s="810"/>
      <c r="DK124" s="811"/>
      <c r="DL124" s="812">
        <v>10824069</v>
      </c>
      <c r="DM124" s="810"/>
      <c r="DN124" s="810"/>
      <c r="DO124" s="810"/>
      <c r="DP124" s="811"/>
      <c r="DQ124" s="812" t="s">
        <v>202</v>
      </c>
      <c r="DR124" s="810"/>
      <c r="DS124" s="810"/>
      <c r="DT124" s="810"/>
      <c r="DU124" s="811"/>
      <c r="DV124" s="881" t="s">
        <v>202</v>
      </c>
      <c r="DW124" s="882"/>
      <c r="DX124" s="882"/>
      <c r="DY124" s="882"/>
      <c r="DZ124" s="883"/>
    </row>
    <row r="125" spans="1:130" s="55" customFormat="1" ht="26.25" customHeight="1" x14ac:dyDescent="0.2">
      <c r="A125" s="759"/>
      <c r="B125" s="755"/>
      <c r="C125" s="853" t="s">
        <v>488</v>
      </c>
      <c r="D125" s="854"/>
      <c r="E125" s="854"/>
      <c r="F125" s="854"/>
      <c r="G125" s="854"/>
      <c r="H125" s="854"/>
      <c r="I125" s="854"/>
      <c r="J125" s="854"/>
      <c r="K125" s="854"/>
      <c r="L125" s="854"/>
      <c r="M125" s="854"/>
      <c r="N125" s="854"/>
      <c r="O125" s="854"/>
      <c r="P125" s="854"/>
      <c r="Q125" s="854"/>
      <c r="R125" s="854"/>
      <c r="S125" s="854"/>
      <c r="T125" s="854"/>
      <c r="U125" s="854"/>
      <c r="V125" s="854"/>
      <c r="W125" s="854"/>
      <c r="X125" s="854"/>
      <c r="Y125" s="854"/>
      <c r="Z125" s="855"/>
      <c r="AA125" s="789" t="s">
        <v>202</v>
      </c>
      <c r="AB125" s="790"/>
      <c r="AC125" s="790"/>
      <c r="AD125" s="790"/>
      <c r="AE125" s="791"/>
      <c r="AF125" s="792" t="s">
        <v>202</v>
      </c>
      <c r="AG125" s="790"/>
      <c r="AH125" s="790"/>
      <c r="AI125" s="790"/>
      <c r="AJ125" s="791"/>
      <c r="AK125" s="792" t="s">
        <v>202</v>
      </c>
      <c r="AL125" s="790"/>
      <c r="AM125" s="790"/>
      <c r="AN125" s="790"/>
      <c r="AO125" s="791"/>
      <c r="AP125" s="856" t="s">
        <v>202</v>
      </c>
      <c r="AQ125" s="857"/>
      <c r="AR125" s="857"/>
      <c r="AS125" s="857"/>
      <c r="AT125" s="858"/>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737" t="s">
        <v>498</v>
      </c>
      <c r="CL125" s="730"/>
      <c r="CM125" s="730"/>
      <c r="CN125" s="730"/>
      <c r="CO125" s="731"/>
      <c r="CP125" s="884" t="s">
        <v>139</v>
      </c>
      <c r="CQ125" s="837"/>
      <c r="CR125" s="837"/>
      <c r="CS125" s="837"/>
      <c r="CT125" s="837"/>
      <c r="CU125" s="837"/>
      <c r="CV125" s="837"/>
      <c r="CW125" s="837"/>
      <c r="CX125" s="837"/>
      <c r="CY125" s="837"/>
      <c r="CZ125" s="837"/>
      <c r="DA125" s="837"/>
      <c r="DB125" s="837"/>
      <c r="DC125" s="837"/>
      <c r="DD125" s="837"/>
      <c r="DE125" s="837"/>
      <c r="DF125" s="838"/>
      <c r="DG125" s="885" t="s">
        <v>202</v>
      </c>
      <c r="DH125" s="886"/>
      <c r="DI125" s="886"/>
      <c r="DJ125" s="886"/>
      <c r="DK125" s="886"/>
      <c r="DL125" s="886" t="s">
        <v>202</v>
      </c>
      <c r="DM125" s="886"/>
      <c r="DN125" s="886"/>
      <c r="DO125" s="886"/>
      <c r="DP125" s="886"/>
      <c r="DQ125" s="886" t="s">
        <v>202</v>
      </c>
      <c r="DR125" s="886"/>
      <c r="DS125" s="886"/>
      <c r="DT125" s="886"/>
      <c r="DU125" s="886"/>
      <c r="DV125" s="887" t="s">
        <v>202</v>
      </c>
      <c r="DW125" s="887"/>
      <c r="DX125" s="887"/>
      <c r="DY125" s="887"/>
      <c r="DZ125" s="888"/>
    </row>
    <row r="126" spans="1:130" s="55" customFormat="1" ht="26.25" customHeight="1" x14ac:dyDescent="0.2">
      <c r="A126" s="759"/>
      <c r="B126" s="755"/>
      <c r="C126" s="853" t="s">
        <v>490</v>
      </c>
      <c r="D126" s="854"/>
      <c r="E126" s="854"/>
      <c r="F126" s="854"/>
      <c r="G126" s="854"/>
      <c r="H126" s="854"/>
      <c r="I126" s="854"/>
      <c r="J126" s="854"/>
      <c r="K126" s="854"/>
      <c r="L126" s="854"/>
      <c r="M126" s="854"/>
      <c r="N126" s="854"/>
      <c r="O126" s="854"/>
      <c r="P126" s="854"/>
      <c r="Q126" s="854"/>
      <c r="R126" s="854"/>
      <c r="S126" s="854"/>
      <c r="T126" s="854"/>
      <c r="U126" s="854"/>
      <c r="V126" s="854"/>
      <c r="W126" s="854"/>
      <c r="X126" s="854"/>
      <c r="Y126" s="854"/>
      <c r="Z126" s="855"/>
      <c r="AA126" s="789" t="s">
        <v>202</v>
      </c>
      <c r="AB126" s="790"/>
      <c r="AC126" s="790"/>
      <c r="AD126" s="790"/>
      <c r="AE126" s="791"/>
      <c r="AF126" s="792" t="s">
        <v>202</v>
      </c>
      <c r="AG126" s="790"/>
      <c r="AH126" s="790"/>
      <c r="AI126" s="790"/>
      <c r="AJ126" s="791"/>
      <c r="AK126" s="792" t="s">
        <v>202</v>
      </c>
      <c r="AL126" s="790"/>
      <c r="AM126" s="790"/>
      <c r="AN126" s="790"/>
      <c r="AO126" s="791"/>
      <c r="AP126" s="856" t="s">
        <v>202</v>
      </c>
      <c r="AQ126" s="857"/>
      <c r="AR126" s="857"/>
      <c r="AS126" s="857"/>
      <c r="AT126" s="85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738"/>
      <c r="CL126" s="733"/>
      <c r="CM126" s="733"/>
      <c r="CN126" s="733"/>
      <c r="CO126" s="734"/>
      <c r="CP126" s="859" t="s">
        <v>414</v>
      </c>
      <c r="CQ126" s="797"/>
      <c r="CR126" s="797"/>
      <c r="CS126" s="797"/>
      <c r="CT126" s="797"/>
      <c r="CU126" s="797"/>
      <c r="CV126" s="797"/>
      <c r="CW126" s="797"/>
      <c r="CX126" s="797"/>
      <c r="CY126" s="797"/>
      <c r="CZ126" s="797"/>
      <c r="DA126" s="797"/>
      <c r="DB126" s="797"/>
      <c r="DC126" s="797"/>
      <c r="DD126" s="797"/>
      <c r="DE126" s="797"/>
      <c r="DF126" s="798"/>
      <c r="DG126" s="860" t="s">
        <v>202</v>
      </c>
      <c r="DH126" s="861"/>
      <c r="DI126" s="861"/>
      <c r="DJ126" s="861"/>
      <c r="DK126" s="861"/>
      <c r="DL126" s="861" t="s">
        <v>202</v>
      </c>
      <c r="DM126" s="861"/>
      <c r="DN126" s="861"/>
      <c r="DO126" s="861"/>
      <c r="DP126" s="861"/>
      <c r="DQ126" s="861" t="s">
        <v>202</v>
      </c>
      <c r="DR126" s="861"/>
      <c r="DS126" s="861"/>
      <c r="DT126" s="861"/>
      <c r="DU126" s="861"/>
      <c r="DV126" s="862" t="s">
        <v>202</v>
      </c>
      <c r="DW126" s="862"/>
      <c r="DX126" s="862"/>
      <c r="DY126" s="862"/>
      <c r="DZ126" s="863"/>
    </row>
    <row r="127" spans="1:130" s="55" customFormat="1" ht="26.25" customHeight="1" x14ac:dyDescent="0.2">
      <c r="A127" s="760"/>
      <c r="B127" s="757"/>
      <c r="C127" s="864" t="s">
        <v>76</v>
      </c>
      <c r="D127" s="865"/>
      <c r="E127" s="865"/>
      <c r="F127" s="865"/>
      <c r="G127" s="865"/>
      <c r="H127" s="865"/>
      <c r="I127" s="865"/>
      <c r="J127" s="865"/>
      <c r="K127" s="865"/>
      <c r="L127" s="865"/>
      <c r="M127" s="865"/>
      <c r="N127" s="865"/>
      <c r="O127" s="865"/>
      <c r="P127" s="865"/>
      <c r="Q127" s="865"/>
      <c r="R127" s="865"/>
      <c r="S127" s="865"/>
      <c r="T127" s="865"/>
      <c r="U127" s="865"/>
      <c r="V127" s="865"/>
      <c r="W127" s="865"/>
      <c r="X127" s="865"/>
      <c r="Y127" s="865"/>
      <c r="Z127" s="866"/>
      <c r="AA127" s="789">
        <v>53127</v>
      </c>
      <c r="AB127" s="790"/>
      <c r="AC127" s="790"/>
      <c r="AD127" s="790"/>
      <c r="AE127" s="791"/>
      <c r="AF127" s="792">
        <v>46291</v>
      </c>
      <c r="AG127" s="790"/>
      <c r="AH127" s="790"/>
      <c r="AI127" s="790"/>
      <c r="AJ127" s="791"/>
      <c r="AK127" s="792">
        <v>38696</v>
      </c>
      <c r="AL127" s="790"/>
      <c r="AM127" s="790"/>
      <c r="AN127" s="790"/>
      <c r="AO127" s="791"/>
      <c r="AP127" s="856">
        <v>0.5</v>
      </c>
      <c r="AQ127" s="857"/>
      <c r="AR127" s="857"/>
      <c r="AS127" s="857"/>
      <c r="AT127" s="858"/>
      <c r="AU127" s="78"/>
      <c r="AV127" s="78"/>
      <c r="AW127" s="78"/>
      <c r="AX127" s="867" t="s">
        <v>499</v>
      </c>
      <c r="AY127" s="868"/>
      <c r="AZ127" s="868"/>
      <c r="BA127" s="868"/>
      <c r="BB127" s="868"/>
      <c r="BC127" s="868"/>
      <c r="BD127" s="868"/>
      <c r="BE127" s="869"/>
      <c r="BF127" s="870" t="s">
        <v>235</v>
      </c>
      <c r="BG127" s="868"/>
      <c r="BH127" s="868"/>
      <c r="BI127" s="868"/>
      <c r="BJ127" s="868"/>
      <c r="BK127" s="868"/>
      <c r="BL127" s="869"/>
      <c r="BM127" s="870" t="s">
        <v>415</v>
      </c>
      <c r="BN127" s="868"/>
      <c r="BO127" s="868"/>
      <c r="BP127" s="868"/>
      <c r="BQ127" s="868"/>
      <c r="BR127" s="868"/>
      <c r="BS127" s="869"/>
      <c r="BT127" s="870" t="s">
        <v>408</v>
      </c>
      <c r="BU127" s="868"/>
      <c r="BV127" s="868"/>
      <c r="BW127" s="868"/>
      <c r="BX127" s="868"/>
      <c r="BY127" s="868"/>
      <c r="BZ127" s="871"/>
      <c r="CA127" s="78"/>
      <c r="CB127" s="78"/>
      <c r="CC127" s="78"/>
      <c r="CD127" s="90"/>
      <c r="CE127" s="90"/>
      <c r="CF127" s="90"/>
      <c r="CG127" s="75"/>
      <c r="CH127" s="75"/>
      <c r="CI127" s="75"/>
      <c r="CJ127" s="91"/>
      <c r="CK127" s="738"/>
      <c r="CL127" s="733"/>
      <c r="CM127" s="733"/>
      <c r="CN127" s="733"/>
      <c r="CO127" s="734"/>
      <c r="CP127" s="859" t="s">
        <v>444</v>
      </c>
      <c r="CQ127" s="797"/>
      <c r="CR127" s="797"/>
      <c r="CS127" s="797"/>
      <c r="CT127" s="797"/>
      <c r="CU127" s="797"/>
      <c r="CV127" s="797"/>
      <c r="CW127" s="797"/>
      <c r="CX127" s="797"/>
      <c r="CY127" s="797"/>
      <c r="CZ127" s="797"/>
      <c r="DA127" s="797"/>
      <c r="DB127" s="797"/>
      <c r="DC127" s="797"/>
      <c r="DD127" s="797"/>
      <c r="DE127" s="797"/>
      <c r="DF127" s="798"/>
      <c r="DG127" s="860" t="s">
        <v>202</v>
      </c>
      <c r="DH127" s="861"/>
      <c r="DI127" s="861"/>
      <c r="DJ127" s="861"/>
      <c r="DK127" s="861"/>
      <c r="DL127" s="861" t="s">
        <v>202</v>
      </c>
      <c r="DM127" s="861"/>
      <c r="DN127" s="861"/>
      <c r="DO127" s="861"/>
      <c r="DP127" s="861"/>
      <c r="DQ127" s="861" t="s">
        <v>202</v>
      </c>
      <c r="DR127" s="861"/>
      <c r="DS127" s="861"/>
      <c r="DT127" s="861"/>
      <c r="DU127" s="861"/>
      <c r="DV127" s="862" t="s">
        <v>202</v>
      </c>
      <c r="DW127" s="862"/>
      <c r="DX127" s="862"/>
      <c r="DY127" s="862"/>
      <c r="DZ127" s="863"/>
    </row>
    <row r="128" spans="1:130" s="55" customFormat="1" ht="26.25" customHeight="1" x14ac:dyDescent="0.2">
      <c r="A128" s="825" t="s">
        <v>500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8</v>
      </c>
      <c r="X128" s="827"/>
      <c r="Y128" s="827"/>
      <c r="Z128" s="828"/>
      <c r="AA128" s="829">
        <v>13468</v>
      </c>
      <c r="AB128" s="830"/>
      <c r="AC128" s="830"/>
      <c r="AD128" s="830"/>
      <c r="AE128" s="831"/>
      <c r="AF128" s="832">
        <v>13462</v>
      </c>
      <c r="AG128" s="830"/>
      <c r="AH128" s="830"/>
      <c r="AI128" s="830"/>
      <c r="AJ128" s="831"/>
      <c r="AK128" s="832">
        <v>7115</v>
      </c>
      <c r="AL128" s="830"/>
      <c r="AM128" s="830"/>
      <c r="AN128" s="830"/>
      <c r="AO128" s="831"/>
      <c r="AP128" s="833"/>
      <c r="AQ128" s="834"/>
      <c r="AR128" s="834"/>
      <c r="AS128" s="834"/>
      <c r="AT128" s="835"/>
      <c r="AU128" s="78"/>
      <c r="AV128" s="78"/>
      <c r="AW128" s="78"/>
      <c r="AX128" s="836" t="s">
        <v>306</v>
      </c>
      <c r="AY128" s="837"/>
      <c r="AZ128" s="837"/>
      <c r="BA128" s="837"/>
      <c r="BB128" s="837"/>
      <c r="BC128" s="837"/>
      <c r="BD128" s="837"/>
      <c r="BE128" s="838"/>
      <c r="BF128" s="839" t="s">
        <v>202</v>
      </c>
      <c r="BG128" s="840"/>
      <c r="BH128" s="840"/>
      <c r="BI128" s="840"/>
      <c r="BJ128" s="840"/>
      <c r="BK128" s="840"/>
      <c r="BL128" s="841"/>
      <c r="BM128" s="839">
        <v>13.41</v>
      </c>
      <c r="BN128" s="840"/>
      <c r="BO128" s="840"/>
      <c r="BP128" s="840"/>
      <c r="BQ128" s="840"/>
      <c r="BR128" s="840"/>
      <c r="BS128" s="841"/>
      <c r="BT128" s="839">
        <v>20</v>
      </c>
      <c r="BU128" s="840"/>
      <c r="BV128" s="840"/>
      <c r="BW128" s="840"/>
      <c r="BX128" s="840"/>
      <c r="BY128" s="840"/>
      <c r="BZ128" s="842"/>
      <c r="CA128" s="90"/>
      <c r="CB128" s="90"/>
      <c r="CC128" s="90"/>
      <c r="CD128" s="90"/>
      <c r="CE128" s="90"/>
      <c r="CF128" s="90"/>
      <c r="CG128" s="75"/>
      <c r="CH128" s="75"/>
      <c r="CI128" s="75"/>
      <c r="CJ128" s="91"/>
      <c r="CK128" s="739"/>
      <c r="CL128" s="740"/>
      <c r="CM128" s="740"/>
      <c r="CN128" s="740"/>
      <c r="CO128" s="741"/>
      <c r="CP128" s="843" t="s">
        <v>399</v>
      </c>
      <c r="CQ128" s="817"/>
      <c r="CR128" s="817"/>
      <c r="CS128" s="817"/>
      <c r="CT128" s="817"/>
      <c r="CU128" s="817"/>
      <c r="CV128" s="817"/>
      <c r="CW128" s="817"/>
      <c r="CX128" s="817"/>
      <c r="CY128" s="817"/>
      <c r="CZ128" s="817"/>
      <c r="DA128" s="817"/>
      <c r="DB128" s="817"/>
      <c r="DC128" s="817"/>
      <c r="DD128" s="817"/>
      <c r="DE128" s="817"/>
      <c r="DF128" s="818"/>
      <c r="DG128" s="844" t="s">
        <v>202</v>
      </c>
      <c r="DH128" s="845"/>
      <c r="DI128" s="845"/>
      <c r="DJ128" s="845"/>
      <c r="DK128" s="845"/>
      <c r="DL128" s="845" t="s">
        <v>202</v>
      </c>
      <c r="DM128" s="845"/>
      <c r="DN128" s="845"/>
      <c r="DO128" s="845"/>
      <c r="DP128" s="845"/>
      <c r="DQ128" s="845" t="s">
        <v>202</v>
      </c>
      <c r="DR128" s="845"/>
      <c r="DS128" s="845"/>
      <c r="DT128" s="845"/>
      <c r="DU128" s="845"/>
      <c r="DV128" s="846" t="s">
        <v>202</v>
      </c>
      <c r="DW128" s="846"/>
      <c r="DX128" s="846"/>
      <c r="DY128" s="846"/>
      <c r="DZ128" s="847"/>
    </row>
    <row r="129" spans="1:131" s="55" customFormat="1" ht="26.25" customHeight="1" x14ac:dyDescent="0.2">
      <c r="A129" s="784" t="s">
        <v>174</v>
      </c>
      <c r="B129" s="785"/>
      <c r="C129" s="785"/>
      <c r="D129" s="785"/>
      <c r="E129" s="785"/>
      <c r="F129" s="785"/>
      <c r="G129" s="785"/>
      <c r="H129" s="785"/>
      <c r="I129" s="785"/>
      <c r="J129" s="785"/>
      <c r="K129" s="785"/>
      <c r="L129" s="785"/>
      <c r="M129" s="785"/>
      <c r="N129" s="785"/>
      <c r="O129" s="785"/>
      <c r="P129" s="785"/>
      <c r="Q129" s="785"/>
      <c r="R129" s="785"/>
      <c r="S129" s="785"/>
      <c r="T129" s="785"/>
      <c r="U129" s="785"/>
      <c r="V129" s="785"/>
      <c r="W129" s="786" t="s">
        <v>239</v>
      </c>
      <c r="X129" s="787"/>
      <c r="Y129" s="787"/>
      <c r="Z129" s="788"/>
      <c r="AA129" s="789">
        <v>9386034</v>
      </c>
      <c r="AB129" s="790"/>
      <c r="AC129" s="790"/>
      <c r="AD129" s="790"/>
      <c r="AE129" s="791"/>
      <c r="AF129" s="792">
        <v>9259526</v>
      </c>
      <c r="AG129" s="790"/>
      <c r="AH129" s="790"/>
      <c r="AI129" s="790"/>
      <c r="AJ129" s="791"/>
      <c r="AK129" s="792">
        <v>9571500</v>
      </c>
      <c r="AL129" s="790"/>
      <c r="AM129" s="790"/>
      <c r="AN129" s="790"/>
      <c r="AO129" s="791"/>
      <c r="AP129" s="793"/>
      <c r="AQ129" s="794"/>
      <c r="AR129" s="794"/>
      <c r="AS129" s="794"/>
      <c r="AT129" s="795"/>
      <c r="AU129" s="80"/>
      <c r="AV129" s="80"/>
      <c r="AW129" s="80"/>
      <c r="AX129" s="796" t="s">
        <v>115</v>
      </c>
      <c r="AY129" s="797"/>
      <c r="AZ129" s="797"/>
      <c r="BA129" s="797"/>
      <c r="BB129" s="797"/>
      <c r="BC129" s="797"/>
      <c r="BD129" s="797"/>
      <c r="BE129" s="798"/>
      <c r="BF129" s="848" t="s">
        <v>202</v>
      </c>
      <c r="BG129" s="849"/>
      <c r="BH129" s="849"/>
      <c r="BI129" s="849"/>
      <c r="BJ129" s="849"/>
      <c r="BK129" s="849"/>
      <c r="BL129" s="850"/>
      <c r="BM129" s="848">
        <v>18.41</v>
      </c>
      <c r="BN129" s="849"/>
      <c r="BO129" s="849"/>
      <c r="BP129" s="849"/>
      <c r="BQ129" s="849"/>
      <c r="BR129" s="849"/>
      <c r="BS129" s="850"/>
      <c r="BT129" s="848">
        <v>30</v>
      </c>
      <c r="BU129" s="851"/>
      <c r="BV129" s="851"/>
      <c r="BW129" s="851"/>
      <c r="BX129" s="851"/>
      <c r="BY129" s="851"/>
      <c r="BZ129" s="852"/>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2">
      <c r="A130" s="784" t="s">
        <v>299</v>
      </c>
      <c r="B130" s="785"/>
      <c r="C130" s="785"/>
      <c r="D130" s="785"/>
      <c r="E130" s="785"/>
      <c r="F130" s="785"/>
      <c r="G130" s="785"/>
      <c r="H130" s="785"/>
      <c r="I130" s="785"/>
      <c r="J130" s="785"/>
      <c r="K130" s="785"/>
      <c r="L130" s="785"/>
      <c r="M130" s="785"/>
      <c r="N130" s="785"/>
      <c r="O130" s="785"/>
      <c r="P130" s="785"/>
      <c r="Q130" s="785"/>
      <c r="R130" s="785"/>
      <c r="S130" s="785"/>
      <c r="T130" s="785"/>
      <c r="U130" s="785"/>
      <c r="V130" s="785"/>
      <c r="W130" s="786" t="s">
        <v>501</v>
      </c>
      <c r="X130" s="787"/>
      <c r="Y130" s="787"/>
      <c r="Z130" s="788"/>
      <c r="AA130" s="789">
        <v>1674021</v>
      </c>
      <c r="AB130" s="790"/>
      <c r="AC130" s="790"/>
      <c r="AD130" s="790"/>
      <c r="AE130" s="791"/>
      <c r="AF130" s="792">
        <v>1613707</v>
      </c>
      <c r="AG130" s="790"/>
      <c r="AH130" s="790"/>
      <c r="AI130" s="790"/>
      <c r="AJ130" s="791"/>
      <c r="AK130" s="792">
        <v>1635058</v>
      </c>
      <c r="AL130" s="790"/>
      <c r="AM130" s="790"/>
      <c r="AN130" s="790"/>
      <c r="AO130" s="791"/>
      <c r="AP130" s="793"/>
      <c r="AQ130" s="794"/>
      <c r="AR130" s="794"/>
      <c r="AS130" s="794"/>
      <c r="AT130" s="795"/>
      <c r="AU130" s="80"/>
      <c r="AV130" s="80"/>
      <c r="AW130" s="80"/>
      <c r="AX130" s="796" t="s">
        <v>430</v>
      </c>
      <c r="AY130" s="797"/>
      <c r="AZ130" s="797"/>
      <c r="BA130" s="797"/>
      <c r="BB130" s="797"/>
      <c r="BC130" s="797"/>
      <c r="BD130" s="797"/>
      <c r="BE130" s="798"/>
      <c r="BF130" s="799">
        <v>10.1</v>
      </c>
      <c r="BG130" s="800"/>
      <c r="BH130" s="800"/>
      <c r="BI130" s="800"/>
      <c r="BJ130" s="800"/>
      <c r="BK130" s="800"/>
      <c r="BL130" s="801"/>
      <c r="BM130" s="799">
        <v>25</v>
      </c>
      <c r="BN130" s="800"/>
      <c r="BO130" s="800"/>
      <c r="BP130" s="800"/>
      <c r="BQ130" s="800"/>
      <c r="BR130" s="800"/>
      <c r="BS130" s="801"/>
      <c r="BT130" s="799">
        <v>35</v>
      </c>
      <c r="BU130" s="802"/>
      <c r="BV130" s="802"/>
      <c r="BW130" s="802"/>
      <c r="BX130" s="802"/>
      <c r="BY130" s="802"/>
      <c r="BZ130" s="803"/>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2">
      <c r="A131" s="804"/>
      <c r="B131" s="805"/>
      <c r="C131" s="805"/>
      <c r="D131" s="805"/>
      <c r="E131" s="805"/>
      <c r="F131" s="805"/>
      <c r="G131" s="805"/>
      <c r="H131" s="805"/>
      <c r="I131" s="805"/>
      <c r="J131" s="805"/>
      <c r="K131" s="805"/>
      <c r="L131" s="805"/>
      <c r="M131" s="805"/>
      <c r="N131" s="805"/>
      <c r="O131" s="805"/>
      <c r="P131" s="805"/>
      <c r="Q131" s="805"/>
      <c r="R131" s="805"/>
      <c r="S131" s="805"/>
      <c r="T131" s="805"/>
      <c r="U131" s="805"/>
      <c r="V131" s="805"/>
      <c r="W131" s="806" t="s">
        <v>176</v>
      </c>
      <c r="X131" s="807"/>
      <c r="Y131" s="807"/>
      <c r="Z131" s="808"/>
      <c r="AA131" s="809">
        <v>7712013</v>
      </c>
      <c r="AB131" s="810"/>
      <c r="AC131" s="810"/>
      <c r="AD131" s="810"/>
      <c r="AE131" s="811"/>
      <c r="AF131" s="812">
        <v>7645819</v>
      </c>
      <c r="AG131" s="810"/>
      <c r="AH131" s="810"/>
      <c r="AI131" s="810"/>
      <c r="AJ131" s="811"/>
      <c r="AK131" s="812">
        <v>7936442</v>
      </c>
      <c r="AL131" s="810"/>
      <c r="AM131" s="810"/>
      <c r="AN131" s="810"/>
      <c r="AO131" s="811"/>
      <c r="AP131" s="813"/>
      <c r="AQ131" s="814"/>
      <c r="AR131" s="814"/>
      <c r="AS131" s="814"/>
      <c r="AT131" s="815"/>
      <c r="AU131" s="80"/>
      <c r="AV131" s="80"/>
      <c r="AW131" s="80"/>
      <c r="AX131" s="816" t="s">
        <v>474</v>
      </c>
      <c r="AY131" s="817"/>
      <c r="AZ131" s="817"/>
      <c r="BA131" s="817"/>
      <c r="BB131" s="817"/>
      <c r="BC131" s="817"/>
      <c r="BD131" s="817"/>
      <c r="BE131" s="818"/>
      <c r="BF131" s="819" t="s">
        <v>202</v>
      </c>
      <c r="BG131" s="820"/>
      <c r="BH131" s="820"/>
      <c r="BI131" s="820"/>
      <c r="BJ131" s="820"/>
      <c r="BK131" s="820"/>
      <c r="BL131" s="821"/>
      <c r="BM131" s="819">
        <v>350</v>
      </c>
      <c r="BN131" s="820"/>
      <c r="BO131" s="820"/>
      <c r="BP131" s="820"/>
      <c r="BQ131" s="820"/>
      <c r="BR131" s="820"/>
      <c r="BS131" s="821"/>
      <c r="BT131" s="822"/>
      <c r="BU131" s="823"/>
      <c r="BV131" s="823"/>
      <c r="BW131" s="823"/>
      <c r="BX131" s="823"/>
      <c r="BY131" s="823"/>
      <c r="BZ131" s="824"/>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2">
      <c r="A132" s="742" t="s">
        <v>28</v>
      </c>
      <c r="B132" s="743"/>
      <c r="C132" s="743"/>
      <c r="D132" s="743"/>
      <c r="E132" s="743"/>
      <c r="F132" s="743"/>
      <c r="G132" s="743"/>
      <c r="H132" s="743"/>
      <c r="I132" s="743"/>
      <c r="J132" s="743"/>
      <c r="K132" s="743"/>
      <c r="L132" s="743"/>
      <c r="M132" s="743"/>
      <c r="N132" s="743"/>
      <c r="O132" s="743"/>
      <c r="P132" s="743"/>
      <c r="Q132" s="743"/>
      <c r="R132" s="743"/>
      <c r="S132" s="743"/>
      <c r="T132" s="743"/>
      <c r="U132" s="743"/>
      <c r="V132" s="761" t="s">
        <v>502</v>
      </c>
      <c r="W132" s="761"/>
      <c r="X132" s="761"/>
      <c r="Y132" s="761"/>
      <c r="Z132" s="762"/>
      <c r="AA132" s="763">
        <v>11.10218564</v>
      </c>
      <c r="AB132" s="764"/>
      <c r="AC132" s="764"/>
      <c r="AD132" s="764"/>
      <c r="AE132" s="765"/>
      <c r="AF132" s="766">
        <v>11.47695231</v>
      </c>
      <c r="AG132" s="764"/>
      <c r="AH132" s="764"/>
      <c r="AI132" s="764"/>
      <c r="AJ132" s="765"/>
      <c r="AK132" s="766">
        <v>7.9076240970000002</v>
      </c>
      <c r="AL132" s="764"/>
      <c r="AM132" s="764"/>
      <c r="AN132" s="764"/>
      <c r="AO132" s="765"/>
      <c r="AP132" s="767"/>
      <c r="AQ132" s="768"/>
      <c r="AR132" s="768"/>
      <c r="AS132" s="768"/>
      <c r="AT132" s="769"/>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2">
      <c r="A133" s="744"/>
      <c r="B133" s="745"/>
      <c r="C133" s="745"/>
      <c r="D133" s="745"/>
      <c r="E133" s="745"/>
      <c r="F133" s="745"/>
      <c r="G133" s="745"/>
      <c r="H133" s="745"/>
      <c r="I133" s="745"/>
      <c r="J133" s="745"/>
      <c r="K133" s="745"/>
      <c r="L133" s="745"/>
      <c r="M133" s="745"/>
      <c r="N133" s="745"/>
      <c r="O133" s="745"/>
      <c r="P133" s="745"/>
      <c r="Q133" s="745"/>
      <c r="R133" s="745"/>
      <c r="S133" s="745"/>
      <c r="T133" s="745"/>
      <c r="U133" s="745"/>
      <c r="V133" s="770" t="s">
        <v>85</v>
      </c>
      <c r="W133" s="770"/>
      <c r="X133" s="770"/>
      <c r="Y133" s="770"/>
      <c r="Z133" s="771"/>
      <c r="AA133" s="772">
        <v>10.9</v>
      </c>
      <c r="AB133" s="773"/>
      <c r="AC133" s="773"/>
      <c r="AD133" s="773"/>
      <c r="AE133" s="774"/>
      <c r="AF133" s="772">
        <v>10.9</v>
      </c>
      <c r="AG133" s="773"/>
      <c r="AH133" s="773"/>
      <c r="AI133" s="773"/>
      <c r="AJ133" s="774"/>
      <c r="AK133" s="772">
        <v>10.1</v>
      </c>
      <c r="AL133" s="773"/>
      <c r="AM133" s="773"/>
      <c r="AN133" s="773"/>
      <c r="AO133" s="774"/>
      <c r="AP133" s="775"/>
      <c r="AQ133" s="776"/>
      <c r="AR133" s="776"/>
      <c r="AS133" s="776"/>
      <c r="AT133" s="777"/>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2">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4" hidden="1" x14ac:dyDescent="0.2">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u1sdZJRXZ+FX0T+h2DN2JTD3ha/KeQgEdv5FBI9gs/ey7k1omABTk9Z7KN9n4l7wcwJe8Bl6FgLmyotliA1xlA==" saltValue="ZCKn7VZsMl0NBFjqbQ2mxQ=="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95" customWidth="1"/>
    <col min="121" max="121" width="0" style="96" hidden="1" customWidth="1"/>
    <col min="122" max="122" width="9" style="96" hidden="1" customWidth="1"/>
    <col min="123" max="16384" width="9" style="96" hidden="1"/>
  </cols>
  <sheetData>
    <row r="1" spans="1:120" ht="13.2"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96"/>
    </row>
    <row r="17" spans="119:120" ht="13.2" x14ac:dyDescent="0.2">
      <c r="DP17" s="96"/>
    </row>
    <row r="18" spans="119:120" ht="13.2" x14ac:dyDescent="0.2"/>
    <row r="19" spans="119:120" ht="13.2" x14ac:dyDescent="0.2"/>
    <row r="20" spans="119:120" ht="13.2" x14ac:dyDescent="0.2">
      <c r="DO20" s="96"/>
      <c r="DP20" s="96"/>
    </row>
    <row r="21" spans="119:120" ht="13.2" x14ac:dyDescent="0.2">
      <c r="DP21" s="96"/>
    </row>
    <row r="22" spans="119:120" ht="13.2" x14ac:dyDescent="0.2"/>
    <row r="23" spans="119:120" ht="13.2" x14ac:dyDescent="0.2">
      <c r="DO23" s="96"/>
      <c r="DP23" s="96"/>
    </row>
    <row r="24" spans="119:120" ht="13.2" x14ac:dyDescent="0.2">
      <c r="DP24" s="96"/>
    </row>
    <row r="25" spans="119:120" ht="13.2" x14ac:dyDescent="0.2">
      <c r="DP25" s="96"/>
    </row>
    <row r="26" spans="119:120" ht="13.2" x14ac:dyDescent="0.2">
      <c r="DO26" s="96"/>
      <c r="DP26" s="96"/>
    </row>
    <row r="27" spans="119:120" ht="13.2" x14ac:dyDescent="0.2"/>
    <row r="28" spans="119:120" ht="13.2" x14ac:dyDescent="0.2">
      <c r="DO28" s="96"/>
      <c r="DP28" s="96"/>
    </row>
    <row r="29" spans="119:120" ht="13.2" x14ac:dyDescent="0.2">
      <c r="DP29" s="96"/>
    </row>
    <row r="30" spans="119:120" ht="13.2" x14ac:dyDescent="0.2"/>
    <row r="31" spans="119:120" ht="13.2" x14ac:dyDescent="0.2">
      <c r="DO31" s="96"/>
      <c r="DP31" s="96"/>
    </row>
    <row r="32" spans="119:120" ht="13.2" x14ac:dyDescent="0.2"/>
    <row r="33" spans="98:120" ht="13.2" x14ac:dyDescent="0.2">
      <c r="DO33" s="96"/>
      <c r="DP33" s="96"/>
    </row>
    <row r="34" spans="98:120" ht="13.2" x14ac:dyDescent="0.2">
      <c r="DM34" s="96"/>
    </row>
    <row r="35" spans="98:120" ht="13.2" x14ac:dyDescent="0.2">
      <c r="CT35" s="96"/>
      <c r="CU35" s="96"/>
      <c r="CV35" s="96"/>
      <c r="CY35" s="96"/>
      <c r="CZ35" s="96"/>
      <c r="DA35" s="96"/>
      <c r="DD35" s="96"/>
      <c r="DE35" s="96"/>
      <c r="DF35" s="96"/>
      <c r="DI35" s="96"/>
      <c r="DJ35" s="96"/>
      <c r="DK35" s="96"/>
      <c r="DM35" s="96"/>
      <c r="DN35" s="96"/>
      <c r="DO35" s="96"/>
      <c r="DP35" s="96"/>
    </row>
    <row r="36" spans="98:120" ht="13.2" x14ac:dyDescent="0.2"/>
    <row r="37" spans="98:120" ht="13.2" x14ac:dyDescent="0.2">
      <c r="CW37" s="96"/>
      <c r="DB37" s="96"/>
      <c r="DG37" s="96"/>
      <c r="DL37" s="96"/>
      <c r="DP37" s="96"/>
    </row>
    <row r="38" spans="98:120" ht="13.2" x14ac:dyDescent="0.2">
      <c r="CT38" s="96"/>
      <c r="CU38" s="96"/>
      <c r="CV38" s="96"/>
      <c r="CW38" s="96"/>
      <c r="CY38" s="96"/>
      <c r="CZ38" s="96"/>
      <c r="DA38" s="96"/>
      <c r="DB38" s="96"/>
      <c r="DD38" s="96"/>
      <c r="DE38" s="96"/>
      <c r="DF38" s="96"/>
      <c r="DG38" s="96"/>
      <c r="DI38" s="96"/>
      <c r="DJ38" s="96"/>
      <c r="DK38" s="96"/>
      <c r="DL38" s="96"/>
      <c r="DN38" s="96"/>
      <c r="DO38" s="96"/>
      <c r="DP38" s="9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96"/>
      <c r="DO49" s="96"/>
      <c r="DP49" s="9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96"/>
      <c r="CS63" s="96"/>
      <c r="CX63" s="96"/>
      <c r="DC63" s="96"/>
      <c r="DH63" s="96"/>
    </row>
    <row r="64" spans="22:120" ht="13.2" x14ac:dyDescent="0.2">
      <c r="V64" s="96"/>
    </row>
    <row r="65" spans="15:120" ht="13.2" x14ac:dyDescent="0.2">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ht="13.2" x14ac:dyDescent="0.2">
      <c r="Q66" s="96"/>
      <c r="S66" s="96"/>
      <c r="U66" s="96"/>
      <c r="DM66" s="96"/>
    </row>
    <row r="67" spans="15:120" ht="13.2" x14ac:dyDescent="0.2">
      <c r="O67" s="96"/>
      <c r="P67" s="96"/>
      <c r="R67" s="96"/>
      <c r="T67" s="96"/>
      <c r="Y67" s="96"/>
      <c r="CT67" s="96"/>
      <c r="CV67" s="96"/>
      <c r="CW67" s="96"/>
      <c r="CY67" s="96"/>
      <c r="DA67" s="96"/>
      <c r="DB67" s="96"/>
      <c r="DD67" s="96"/>
      <c r="DF67" s="96"/>
      <c r="DG67" s="96"/>
      <c r="DI67" s="96"/>
      <c r="DK67" s="96"/>
      <c r="DL67" s="96"/>
      <c r="DN67" s="96"/>
      <c r="DO67" s="96"/>
      <c r="DP67" s="96"/>
    </row>
    <row r="68" spans="15:120" ht="13.2" x14ac:dyDescent="0.2"/>
    <row r="69" spans="15:120" ht="13.2" x14ac:dyDescent="0.2"/>
    <row r="70" spans="15:120" ht="13.2" x14ac:dyDescent="0.2"/>
    <row r="71" spans="15:120" ht="13.2" x14ac:dyDescent="0.2"/>
    <row r="72" spans="15:120" ht="13.2" x14ac:dyDescent="0.2">
      <c r="DP72" s="96"/>
    </row>
    <row r="73" spans="15:120" ht="13.2" x14ac:dyDescent="0.2">
      <c r="DP73" s="9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96"/>
      <c r="CX96" s="96"/>
      <c r="DC96" s="96"/>
      <c r="DH96" s="96"/>
    </row>
    <row r="97" spans="24:120" ht="13.2" x14ac:dyDescent="0.2">
      <c r="CS97" s="96"/>
      <c r="CX97" s="96"/>
      <c r="DC97" s="96"/>
      <c r="DH97" s="96"/>
      <c r="DP97" s="95" t="s">
        <v>98</v>
      </c>
    </row>
    <row r="98" spans="24:120" ht="13.2" hidden="1" x14ac:dyDescent="0.2">
      <c r="CS98" s="96"/>
      <c r="CX98" s="96"/>
      <c r="DC98" s="96"/>
      <c r="DH98" s="96"/>
    </row>
    <row r="99" spans="24:120" ht="13.2" hidden="1" x14ac:dyDescent="0.2">
      <c r="CS99" s="96"/>
      <c r="CX99" s="96"/>
      <c r="DC99" s="96"/>
      <c r="DH99" s="96"/>
    </row>
    <row r="101" spans="24:120" ht="12" hidden="1" customHeight="1" x14ac:dyDescent="0.2">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2">
      <c r="CU102" s="96"/>
      <c r="CZ102" s="96"/>
      <c r="DE102" s="96"/>
      <c r="DJ102" s="96"/>
      <c r="DM102" s="96"/>
    </row>
    <row r="103" spans="24:120" ht="13.2" hidden="1" x14ac:dyDescent="0.2">
      <c r="CT103" s="96"/>
      <c r="CV103" s="96"/>
      <c r="CW103" s="96"/>
      <c r="CY103" s="96"/>
      <c r="DA103" s="96"/>
      <c r="DB103" s="96"/>
      <c r="DD103" s="96"/>
      <c r="DF103" s="96"/>
      <c r="DG103" s="96"/>
      <c r="DI103" s="96"/>
      <c r="DK103" s="96"/>
      <c r="DL103" s="96"/>
      <c r="DM103" s="96"/>
      <c r="DN103" s="96"/>
      <c r="DO103" s="96"/>
      <c r="DP103" s="96"/>
    </row>
    <row r="104" spans="24:120" ht="13.2" hidden="1" x14ac:dyDescent="0.2">
      <c r="CV104" s="96"/>
      <c r="CW104" s="96"/>
      <c r="DA104" s="96"/>
      <c r="DB104" s="96"/>
      <c r="DF104" s="96"/>
      <c r="DG104" s="96"/>
      <c r="DK104" s="96"/>
      <c r="DL104" s="96"/>
      <c r="DN104" s="96"/>
      <c r="DO104" s="96"/>
      <c r="DP104" s="96"/>
    </row>
    <row r="105" spans="24:120" ht="12.75" hidden="1" customHeight="1" x14ac:dyDescent="0.2"/>
  </sheetData>
  <sheetProtection algorithmName="SHA-512" hashValue="jHCZN2MlzS6CVpNYk9nGJ21/aS4TNmek0tTaFOX1GYYrT+XbN60VZhA0ENaKBlMrnDe0zUfmVwyNOKaJwZPDrQ==" saltValue="lljK1RlaOP29a7ZlNmIObQ=="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640625" style="95" customWidth="1"/>
    <col min="117" max="117" width="9" style="96" hidden="1" customWidth="1"/>
    <col min="118" max="16384" width="9" style="96" hidden="1"/>
  </cols>
  <sheetData>
    <row r="1" spans="2:116"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2"/>
    <row r="3" spans="2:116" ht="13.5" customHeight="1" x14ac:dyDescent="0.2"/>
    <row r="4" spans="2:116" ht="13.5" customHeight="1" x14ac:dyDescent="0.2">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2">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2"/>
    <row r="20" spans="9:116" ht="13.5" customHeight="1" x14ac:dyDescent="0.2"/>
    <row r="21" spans="9:116" ht="13.5" customHeight="1" x14ac:dyDescent="0.2">
      <c r="DL21" s="96"/>
    </row>
    <row r="22" spans="9:116" ht="13.5" customHeight="1" x14ac:dyDescent="0.2">
      <c r="DI22" s="96"/>
      <c r="DJ22" s="96"/>
      <c r="DK22" s="96"/>
      <c r="DL22" s="96"/>
    </row>
    <row r="23" spans="9:116" ht="13.5" customHeight="1" x14ac:dyDescent="0.2">
      <c r="CY23" s="96"/>
      <c r="CZ23" s="96"/>
      <c r="DA23" s="96"/>
      <c r="DB23" s="96"/>
      <c r="DC23" s="96"/>
      <c r="DD23" s="96"/>
      <c r="DE23" s="96"/>
      <c r="DF23" s="96"/>
      <c r="DG23" s="96"/>
      <c r="DH23" s="96"/>
      <c r="DI23" s="96"/>
      <c r="DJ23" s="96"/>
      <c r="DK23" s="96"/>
      <c r="DL23" s="96"/>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96"/>
      <c r="DA35" s="96"/>
      <c r="DB35" s="96"/>
      <c r="DC35" s="96"/>
      <c r="DD35" s="96"/>
      <c r="DE35" s="96"/>
      <c r="DF35" s="96"/>
      <c r="DG35" s="96"/>
      <c r="DH35" s="96"/>
      <c r="DI35" s="96"/>
      <c r="DJ35" s="96"/>
      <c r="DK35" s="96"/>
      <c r="DL35" s="96"/>
    </row>
    <row r="36" spans="15:116" ht="13.5" customHeight="1" x14ac:dyDescent="0.2"/>
    <row r="37" spans="15:116" ht="13.5" customHeight="1" x14ac:dyDescent="0.2">
      <c r="DL37" s="96"/>
    </row>
    <row r="38" spans="15:116" ht="13.5" customHeight="1" x14ac:dyDescent="0.2">
      <c r="DI38" s="96"/>
      <c r="DJ38" s="96"/>
      <c r="DK38" s="96"/>
      <c r="DL38" s="96"/>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2">
      <c r="DL44" s="96"/>
    </row>
    <row r="45" spans="15:116" ht="13.5" customHeight="1" x14ac:dyDescent="0.2"/>
    <row r="46" spans="15:116" ht="13.5" customHeight="1" x14ac:dyDescent="0.2">
      <c r="DA46" s="96"/>
      <c r="DB46" s="96"/>
      <c r="DC46" s="96"/>
      <c r="DD46" s="96"/>
      <c r="DE46" s="96"/>
      <c r="DF46" s="96"/>
      <c r="DG46" s="96"/>
      <c r="DH46" s="96"/>
      <c r="DI46" s="96"/>
      <c r="DJ46" s="96"/>
      <c r="DK46" s="96"/>
      <c r="DL46" s="96"/>
    </row>
    <row r="47" spans="15:116" ht="13.5" customHeight="1" x14ac:dyDescent="0.2"/>
    <row r="48" spans="15:116" ht="13.5" customHeight="1" x14ac:dyDescent="0.2"/>
    <row r="49" spans="104:116" ht="13.5" customHeight="1" x14ac:dyDescent="0.2"/>
    <row r="50" spans="104:116" ht="13.5" customHeight="1" x14ac:dyDescent="0.2">
      <c r="CZ50" s="96"/>
      <c r="DA50" s="96"/>
      <c r="DB50" s="96"/>
      <c r="DC50" s="96"/>
      <c r="DD50" s="96"/>
      <c r="DE50" s="96"/>
      <c r="DF50" s="96"/>
      <c r="DG50" s="96"/>
      <c r="DH50" s="96"/>
      <c r="DI50" s="96"/>
      <c r="DJ50" s="96"/>
      <c r="DK50" s="96"/>
      <c r="DL50" s="96"/>
    </row>
    <row r="51" spans="104:116" ht="13.5" customHeight="1" x14ac:dyDescent="0.2"/>
    <row r="52" spans="104:116" ht="13.5" customHeight="1" x14ac:dyDescent="0.2"/>
    <row r="53" spans="104:116" ht="13.5" customHeight="1" x14ac:dyDescent="0.2">
      <c r="DL53" s="96"/>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96"/>
      <c r="DD67" s="96"/>
      <c r="DE67" s="96"/>
      <c r="DF67" s="96"/>
      <c r="DG67" s="96"/>
      <c r="DH67" s="96"/>
      <c r="DI67" s="96"/>
      <c r="DJ67" s="96"/>
      <c r="DK67" s="96"/>
      <c r="DL67" s="96"/>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hBw3QCyyE/nyXdurNW3NOFwOO93Hzl+ZEzqc4cAfg97bHTaVfJFUJ7uQCz2HMjCcAuiiKwuqmFkZ8AB5++Nwdw==" saltValue="LcTLsOaF954t+nWiFO475A==" spinCount="100000" sheet="1" objects="1" scenarios="1"/>
  <phoneticPr fontId="5"/>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51" customWidth="1"/>
    <col min="37" max="44" width="17" style="51" customWidth="1"/>
    <col min="45" max="45" width="6.109375" style="97" customWidth="1"/>
    <col min="46" max="46" width="3" style="98" customWidth="1"/>
    <col min="47" max="47" width="19.109375" style="51" hidden="1" customWidth="1"/>
    <col min="48" max="52" width="12.6640625" style="51" hidden="1" customWidth="1"/>
    <col min="53" max="53" width="8.6640625" style="51" hidden="1" customWidth="1"/>
    <col min="54" max="16384" width="8.6640625" style="51" hidden="1"/>
  </cols>
  <sheetData>
    <row r="1" spans="1:46" ht="13.2" x14ac:dyDescent="0.2">
      <c r="AS1" s="109"/>
      <c r="AT1" s="109"/>
    </row>
    <row r="2" spans="1:46" ht="13.2" x14ac:dyDescent="0.2">
      <c r="AS2" s="109"/>
      <c r="AT2" s="109"/>
    </row>
    <row r="3" spans="1:46" ht="13.2" x14ac:dyDescent="0.2">
      <c r="AS3" s="109"/>
      <c r="AT3" s="109"/>
    </row>
    <row r="4" spans="1:46" ht="13.2" x14ac:dyDescent="0.2">
      <c r="AS4" s="109"/>
      <c r="AT4" s="109"/>
    </row>
    <row r="5" spans="1:46" ht="16.2" x14ac:dyDescent="0.2">
      <c r="A5" s="100" t="s">
        <v>503</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ht="13.2" x14ac:dyDescent="0.2">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329</v>
      </c>
      <c r="AL6" s="103"/>
      <c r="AM6" s="103"/>
      <c r="AN6" s="103"/>
      <c r="AO6" s="109"/>
      <c r="AP6" s="109"/>
      <c r="AQ6" s="109"/>
      <c r="AR6" s="109"/>
    </row>
    <row r="7" spans="1:46" ht="13.5" customHeight="1" x14ac:dyDescent="0.2">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44" t="s">
        <v>86</v>
      </c>
      <c r="AP7" s="145"/>
      <c r="AQ7" s="156" t="s">
        <v>504</v>
      </c>
      <c r="AR7" s="170"/>
    </row>
    <row r="8" spans="1:46" ht="13.2" x14ac:dyDescent="0.2">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45"/>
      <c r="AP8" s="146" t="s">
        <v>506</v>
      </c>
      <c r="AQ8" s="157" t="s">
        <v>507</v>
      </c>
      <c r="AR8" s="171" t="s">
        <v>508</v>
      </c>
    </row>
    <row r="9" spans="1:46" ht="13.2" x14ac:dyDescent="0.2">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57" t="s">
        <v>509</v>
      </c>
      <c r="AL9" s="1058"/>
      <c r="AM9" s="1058"/>
      <c r="AN9" s="1059"/>
      <c r="AO9" s="135">
        <v>2474711</v>
      </c>
      <c r="AP9" s="135">
        <v>72861</v>
      </c>
      <c r="AQ9" s="158">
        <v>83474</v>
      </c>
      <c r="AR9" s="172">
        <v>-12.7</v>
      </c>
    </row>
    <row r="10" spans="1:46" ht="13.5" customHeight="1" x14ac:dyDescent="0.2">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57" t="s">
        <v>212</v>
      </c>
      <c r="AL10" s="1058"/>
      <c r="AM10" s="1058"/>
      <c r="AN10" s="1059"/>
      <c r="AO10" s="136">
        <v>385228</v>
      </c>
      <c r="AP10" s="136">
        <v>11342</v>
      </c>
      <c r="AQ10" s="159">
        <v>8278</v>
      </c>
      <c r="AR10" s="173">
        <v>37</v>
      </c>
    </row>
    <row r="11" spans="1:46" ht="13.5" customHeight="1" x14ac:dyDescent="0.2">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57" t="s">
        <v>397</v>
      </c>
      <c r="AL11" s="1058"/>
      <c r="AM11" s="1058"/>
      <c r="AN11" s="1059"/>
      <c r="AO11" s="136" t="s">
        <v>202</v>
      </c>
      <c r="AP11" s="136" t="s">
        <v>202</v>
      </c>
      <c r="AQ11" s="159">
        <v>1520</v>
      </c>
      <c r="AR11" s="173" t="s">
        <v>202</v>
      </c>
    </row>
    <row r="12" spans="1:46" ht="13.5" customHeight="1" x14ac:dyDescent="0.2">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57" t="s">
        <v>238</v>
      </c>
      <c r="AL12" s="1058"/>
      <c r="AM12" s="1058"/>
      <c r="AN12" s="1059"/>
      <c r="AO12" s="136" t="s">
        <v>202</v>
      </c>
      <c r="AP12" s="136" t="s">
        <v>202</v>
      </c>
      <c r="AQ12" s="159">
        <v>13</v>
      </c>
      <c r="AR12" s="173" t="s">
        <v>202</v>
      </c>
    </row>
    <row r="13" spans="1:46" ht="13.5" customHeight="1" x14ac:dyDescent="0.2">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57" t="s">
        <v>510</v>
      </c>
      <c r="AL13" s="1058"/>
      <c r="AM13" s="1058"/>
      <c r="AN13" s="1059"/>
      <c r="AO13" s="136">
        <v>78184</v>
      </c>
      <c r="AP13" s="136">
        <v>2302</v>
      </c>
      <c r="AQ13" s="159">
        <v>2948</v>
      </c>
      <c r="AR13" s="173">
        <v>-21.9</v>
      </c>
    </row>
    <row r="14" spans="1:46" ht="13.5" customHeight="1" x14ac:dyDescent="0.2">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57" t="s">
        <v>511</v>
      </c>
      <c r="AL14" s="1058"/>
      <c r="AM14" s="1058"/>
      <c r="AN14" s="1059"/>
      <c r="AO14" s="136">
        <v>26707</v>
      </c>
      <c r="AP14" s="136">
        <v>786</v>
      </c>
      <c r="AQ14" s="159">
        <v>1798</v>
      </c>
      <c r="AR14" s="173">
        <v>-56.3</v>
      </c>
    </row>
    <row r="15" spans="1:46" ht="13.5" customHeight="1" x14ac:dyDescent="0.2">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60" t="s">
        <v>308</v>
      </c>
      <c r="AL15" s="1061"/>
      <c r="AM15" s="1061"/>
      <c r="AN15" s="1062"/>
      <c r="AO15" s="136">
        <v>-139636</v>
      </c>
      <c r="AP15" s="136">
        <v>-4111</v>
      </c>
      <c r="AQ15" s="159">
        <v>-6111</v>
      </c>
      <c r="AR15" s="173">
        <v>-32.700000000000003</v>
      </c>
    </row>
    <row r="16" spans="1:46" ht="13.2" x14ac:dyDescent="0.2">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60" t="s">
        <v>274</v>
      </c>
      <c r="AL16" s="1061"/>
      <c r="AM16" s="1061"/>
      <c r="AN16" s="1062"/>
      <c r="AO16" s="136">
        <v>2825194</v>
      </c>
      <c r="AP16" s="136">
        <v>83180</v>
      </c>
      <c r="AQ16" s="159">
        <v>91920</v>
      </c>
      <c r="AR16" s="173">
        <v>-9.5</v>
      </c>
    </row>
    <row r="17" spans="1:46" ht="13.2" x14ac:dyDescent="0.2">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ht="13.2" x14ac:dyDescent="0.2">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ht="13.2" x14ac:dyDescent="0.2">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189</v>
      </c>
      <c r="AL19" s="109"/>
      <c r="AM19" s="109"/>
      <c r="AN19" s="109"/>
      <c r="AO19" s="109"/>
      <c r="AP19" s="109"/>
      <c r="AQ19" s="109"/>
      <c r="AR19" s="109"/>
    </row>
    <row r="20" spans="1:46" ht="13.2" x14ac:dyDescent="0.2">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512</v>
      </c>
      <c r="AP20" s="147" t="s">
        <v>333</v>
      </c>
      <c r="AQ20" s="160" t="s">
        <v>42</v>
      </c>
      <c r="AR20" s="174"/>
    </row>
    <row r="21" spans="1:46" s="99" customFormat="1" ht="13.2" x14ac:dyDescent="0.2">
      <c r="A21" s="101"/>
      <c r="AK21" s="1063" t="s">
        <v>513</v>
      </c>
      <c r="AL21" s="1064"/>
      <c r="AM21" s="1064"/>
      <c r="AN21" s="1065"/>
      <c r="AO21" s="138">
        <v>7.18</v>
      </c>
      <c r="AP21" s="148">
        <v>8.52</v>
      </c>
      <c r="AQ21" s="161">
        <v>-1.34</v>
      </c>
      <c r="AS21" s="180"/>
      <c r="AT21" s="101"/>
    </row>
    <row r="22" spans="1:46" s="99" customFormat="1" ht="13.2" x14ac:dyDescent="0.2">
      <c r="A22" s="101"/>
      <c r="AK22" s="1063" t="s">
        <v>514</v>
      </c>
      <c r="AL22" s="1064"/>
      <c r="AM22" s="1064"/>
      <c r="AN22" s="1065"/>
      <c r="AO22" s="139">
        <v>98.7</v>
      </c>
      <c r="AP22" s="149">
        <v>97.5</v>
      </c>
      <c r="AQ22" s="162">
        <v>1.2</v>
      </c>
      <c r="AR22" s="150"/>
      <c r="AS22" s="180"/>
      <c r="AT22" s="101"/>
    </row>
    <row r="23" spans="1:46" s="99" customFormat="1" ht="13.2" x14ac:dyDescent="0.2">
      <c r="A23" s="101"/>
      <c r="AP23" s="150"/>
      <c r="AQ23" s="150"/>
      <c r="AR23" s="150"/>
      <c r="AS23" s="180"/>
      <c r="AT23" s="101"/>
    </row>
    <row r="24" spans="1:46" s="99" customFormat="1" ht="13.2" x14ac:dyDescent="0.2">
      <c r="A24" s="101"/>
      <c r="AP24" s="150"/>
      <c r="AQ24" s="150"/>
      <c r="AR24" s="150"/>
      <c r="AS24" s="180"/>
      <c r="AT24" s="101"/>
    </row>
    <row r="25" spans="1:46" s="99" customFormat="1" ht="13.2" x14ac:dyDescent="0.2">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ht="13.2" x14ac:dyDescent="0.2">
      <c r="A26" s="103" t="s">
        <v>515</v>
      </c>
      <c r="AP26" s="150"/>
      <c r="AQ26" s="150"/>
      <c r="AR26" s="150"/>
      <c r="AS26" s="103"/>
      <c r="AT26" s="103"/>
    </row>
    <row r="27" spans="1:46" ht="13.2" x14ac:dyDescent="0.2">
      <c r="A27" s="104"/>
      <c r="AO27" s="109"/>
      <c r="AP27" s="109"/>
      <c r="AQ27" s="109"/>
      <c r="AR27" s="109"/>
      <c r="AS27" s="109"/>
      <c r="AT27" s="109"/>
    </row>
    <row r="28" spans="1:46" ht="16.2" x14ac:dyDescent="0.2">
      <c r="A28" s="100" t="s">
        <v>263</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ht="13.2" x14ac:dyDescent="0.2">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119</v>
      </c>
      <c r="AL29" s="103"/>
      <c r="AM29" s="103"/>
      <c r="AN29" s="103"/>
      <c r="AO29" s="109"/>
      <c r="AP29" s="109"/>
      <c r="AQ29" s="109"/>
      <c r="AR29" s="109"/>
      <c r="AS29" s="183"/>
    </row>
    <row r="30" spans="1:46" ht="13.5" customHeight="1" x14ac:dyDescent="0.2">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44" t="s">
        <v>86</v>
      </c>
      <c r="AP30" s="145"/>
      <c r="AQ30" s="156" t="s">
        <v>504</v>
      </c>
      <c r="AR30" s="170"/>
    </row>
    <row r="31" spans="1:46" ht="13.2" x14ac:dyDescent="0.2">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45"/>
      <c r="AP31" s="146" t="s">
        <v>506</v>
      </c>
      <c r="AQ31" s="157" t="s">
        <v>507</v>
      </c>
      <c r="AR31" s="171" t="s">
        <v>508</v>
      </c>
    </row>
    <row r="32" spans="1:46" ht="27" customHeight="1" x14ac:dyDescent="0.2">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48" t="s">
        <v>516</v>
      </c>
      <c r="AL32" s="1049"/>
      <c r="AM32" s="1049"/>
      <c r="AN32" s="1050"/>
      <c r="AO32" s="136">
        <v>1429798</v>
      </c>
      <c r="AP32" s="136">
        <v>42096</v>
      </c>
      <c r="AQ32" s="163">
        <v>52518</v>
      </c>
      <c r="AR32" s="173">
        <v>-19.8</v>
      </c>
    </row>
    <row r="33" spans="1:46" ht="13.5" customHeight="1" x14ac:dyDescent="0.2">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48" t="s">
        <v>517</v>
      </c>
      <c r="AL33" s="1049"/>
      <c r="AM33" s="1049"/>
      <c r="AN33" s="1050"/>
      <c r="AO33" s="136" t="s">
        <v>202</v>
      </c>
      <c r="AP33" s="136" t="s">
        <v>202</v>
      </c>
      <c r="AQ33" s="163" t="s">
        <v>202</v>
      </c>
      <c r="AR33" s="173" t="s">
        <v>202</v>
      </c>
    </row>
    <row r="34" spans="1:46" ht="27" customHeight="1" x14ac:dyDescent="0.2">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48" t="s">
        <v>16</v>
      </c>
      <c r="AL34" s="1049"/>
      <c r="AM34" s="1049"/>
      <c r="AN34" s="1050"/>
      <c r="AO34" s="136" t="s">
        <v>202</v>
      </c>
      <c r="AP34" s="136" t="s">
        <v>202</v>
      </c>
      <c r="AQ34" s="163">
        <v>24</v>
      </c>
      <c r="AR34" s="173" t="s">
        <v>202</v>
      </c>
    </row>
    <row r="35" spans="1:46" ht="27" customHeight="1" x14ac:dyDescent="0.2">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48" t="s">
        <v>518</v>
      </c>
      <c r="AL35" s="1049"/>
      <c r="AM35" s="1049"/>
      <c r="AN35" s="1050"/>
      <c r="AO35" s="136">
        <v>721066</v>
      </c>
      <c r="AP35" s="136">
        <v>21230</v>
      </c>
      <c r="AQ35" s="163">
        <v>18573</v>
      </c>
      <c r="AR35" s="173">
        <v>14.3</v>
      </c>
    </row>
    <row r="36" spans="1:46" ht="27" customHeight="1" x14ac:dyDescent="0.2">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48" t="s">
        <v>38</v>
      </c>
      <c r="AL36" s="1049"/>
      <c r="AM36" s="1049"/>
      <c r="AN36" s="1050"/>
      <c r="AO36" s="136">
        <v>80197</v>
      </c>
      <c r="AP36" s="136">
        <v>2361</v>
      </c>
      <c r="AQ36" s="163">
        <v>2920</v>
      </c>
      <c r="AR36" s="173">
        <v>-19.100000000000001</v>
      </c>
    </row>
    <row r="37" spans="1:46" ht="13.5" customHeight="1" x14ac:dyDescent="0.2">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48" t="s">
        <v>346</v>
      </c>
      <c r="AL37" s="1049"/>
      <c r="AM37" s="1049"/>
      <c r="AN37" s="1050"/>
      <c r="AO37" s="136">
        <v>38696</v>
      </c>
      <c r="AP37" s="136">
        <v>1139</v>
      </c>
      <c r="AQ37" s="163">
        <v>483</v>
      </c>
      <c r="AR37" s="173">
        <v>135.80000000000001</v>
      </c>
    </row>
    <row r="38" spans="1:46" ht="27" customHeight="1" x14ac:dyDescent="0.2">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51" t="s">
        <v>519</v>
      </c>
      <c r="AL38" s="1052"/>
      <c r="AM38" s="1052"/>
      <c r="AN38" s="1053"/>
      <c r="AO38" s="140" t="s">
        <v>202</v>
      </c>
      <c r="AP38" s="140" t="s">
        <v>202</v>
      </c>
      <c r="AQ38" s="164">
        <v>1</v>
      </c>
      <c r="AR38" s="162" t="s">
        <v>202</v>
      </c>
      <c r="AS38" s="183"/>
    </row>
    <row r="39" spans="1:46" ht="13.2" x14ac:dyDescent="0.2">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51" t="s">
        <v>83</v>
      </c>
      <c r="AL39" s="1052"/>
      <c r="AM39" s="1052"/>
      <c r="AN39" s="1053"/>
      <c r="AO39" s="136">
        <v>-7115</v>
      </c>
      <c r="AP39" s="136">
        <v>-209</v>
      </c>
      <c r="AQ39" s="163">
        <v>-4335</v>
      </c>
      <c r="AR39" s="173">
        <v>-95.2</v>
      </c>
      <c r="AS39" s="183"/>
    </row>
    <row r="40" spans="1:46" ht="27" customHeight="1" x14ac:dyDescent="0.2">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48" t="s">
        <v>520</v>
      </c>
      <c r="AL40" s="1049"/>
      <c r="AM40" s="1049"/>
      <c r="AN40" s="1050"/>
      <c r="AO40" s="136">
        <v>-1635058</v>
      </c>
      <c r="AP40" s="136">
        <v>-48139</v>
      </c>
      <c r="AQ40" s="163">
        <v>-49481</v>
      </c>
      <c r="AR40" s="173">
        <v>-2.7</v>
      </c>
      <c r="AS40" s="183"/>
    </row>
    <row r="41" spans="1:46" ht="13.2" x14ac:dyDescent="0.2">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54" t="s">
        <v>388</v>
      </c>
      <c r="AL41" s="1055"/>
      <c r="AM41" s="1055"/>
      <c r="AN41" s="1056"/>
      <c r="AO41" s="136">
        <v>627584</v>
      </c>
      <c r="AP41" s="136">
        <v>18477</v>
      </c>
      <c r="AQ41" s="163">
        <v>20703</v>
      </c>
      <c r="AR41" s="173">
        <v>-10.8</v>
      </c>
      <c r="AS41" s="183"/>
    </row>
    <row r="42" spans="1:46" ht="13.2" x14ac:dyDescent="0.2">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63</v>
      </c>
      <c r="AL42" s="109"/>
      <c r="AM42" s="109"/>
      <c r="AN42" s="109"/>
      <c r="AO42" s="109"/>
      <c r="AP42" s="109"/>
      <c r="AQ42" s="150"/>
      <c r="AR42" s="150"/>
      <c r="AS42" s="183"/>
    </row>
    <row r="43" spans="1:46" ht="13.2" x14ac:dyDescent="0.2">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ht="13.2" x14ac:dyDescent="0.2">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ht="13.2" x14ac:dyDescent="0.2">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ht="13.2" x14ac:dyDescent="0.2">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2">
      <c r="A47" s="107" t="s">
        <v>521</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ht="13.2" x14ac:dyDescent="0.2">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522</v>
      </c>
      <c r="AL48" s="106"/>
      <c r="AM48" s="106"/>
      <c r="AN48" s="106"/>
      <c r="AO48" s="106"/>
      <c r="AP48" s="106"/>
      <c r="AQ48" s="151"/>
      <c r="AR48" s="106"/>
    </row>
    <row r="49" spans="1:44" ht="13.5" customHeight="1" x14ac:dyDescent="0.2">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46" t="s">
        <v>86</v>
      </c>
      <c r="AN49" s="1041" t="s">
        <v>440</v>
      </c>
      <c r="AO49" s="1042"/>
      <c r="AP49" s="1042"/>
      <c r="AQ49" s="1042"/>
      <c r="AR49" s="1043"/>
    </row>
    <row r="50" spans="1:44" ht="13.2" x14ac:dyDescent="0.2">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47"/>
      <c r="AN50" s="132" t="s">
        <v>496</v>
      </c>
      <c r="AO50" s="142" t="s">
        <v>497</v>
      </c>
      <c r="AP50" s="153" t="s">
        <v>523</v>
      </c>
      <c r="AQ50" s="166" t="s">
        <v>382</v>
      </c>
      <c r="AR50" s="176" t="s">
        <v>524</v>
      </c>
    </row>
    <row r="51" spans="1:44" ht="13.2" x14ac:dyDescent="0.2">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133</v>
      </c>
      <c r="AL51" s="121"/>
      <c r="AM51" s="126">
        <v>1124123</v>
      </c>
      <c r="AN51" s="133">
        <v>32019</v>
      </c>
      <c r="AO51" s="143">
        <v>-59.8</v>
      </c>
      <c r="AP51" s="154">
        <v>65876</v>
      </c>
      <c r="AQ51" s="167">
        <v>-19.399999999999999</v>
      </c>
      <c r="AR51" s="177">
        <v>-40.4</v>
      </c>
    </row>
    <row r="52" spans="1:44" ht="13.2" x14ac:dyDescent="0.2">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276</v>
      </c>
      <c r="AM52" s="127">
        <v>609788</v>
      </c>
      <c r="AN52" s="134">
        <v>17369</v>
      </c>
      <c r="AO52" s="144">
        <v>-72.5</v>
      </c>
      <c r="AP52" s="155">
        <v>36484</v>
      </c>
      <c r="AQ52" s="168">
        <v>-3.8</v>
      </c>
      <c r="AR52" s="178">
        <v>-68.7</v>
      </c>
    </row>
    <row r="53" spans="1:44" ht="13.2" x14ac:dyDescent="0.2">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233</v>
      </c>
      <c r="AL53" s="121"/>
      <c r="AM53" s="126">
        <v>1381460</v>
      </c>
      <c r="AN53" s="133">
        <v>39690</v>
      </c>
      <c r="AO53" s="143">
        <v>24</v>
      </c>
      <c r="AP53" s="154">
        <v>68468</v>
      </c>
      <c r="AQ53" s="167">
        <v>3.9</v>
      </c>
      <c r="AR53" s="177">
        <v>20.100000000000001</v>
      </c>
    </row>
    <row r="54" spans="1:44" ht="13.2" x14ac:dyDescent="0.2">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276</v>
      </c>
      <c r="AM54" s="127">
        <v>794946</v>
      </c>
      <c r="AN54" s="134">
        <v>22839</v>
      </c>
      <c r="AO54" s="144">
        <v>31.5</v>
      </c>
      <c r="AP54" s="155">
        <v>34140</v>
      </c>
      <c r="AQ54" s="168">
        <v>-6.4</v>
      </c>
      <c r="AR54" s="178">
        <v>37.9</v>
      </c>
    </row>
    <row r="55" spans="1:44" ht="13.2" x14ac:dyDescent="0.2">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505</v>
      </c>
      <c r="AL55" s="121"/>
      <c r="AM55" s="126">
        <v>1069672</v>
      </c>
      <c r="AN55" s="133">
        <v>31007</v>
      </c>
      <c r="AO55" s="143">
        <v>-21.9</v>
      </c>
      <c r="AP55" s="154">
        <v>69729</v>
      </c>
      <c r="AQ55" s="167">
        <v>1.8</v>
      </c>
      <c r="AR55" s="177">
        <v>-23.7</v>
      </c>
    </row>
    <row r="56" spans="1:44" ht="13.2" x14ac:dyDescent="0.2">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276</v>
      </c>
      <c r="AM56" s="127">
        <v>698230</v>
      </c>
      <c r="AN56" s="134">
        <v>20240</v>
      </c>
      <c r="AO56" s="144">
        <v>-11.4</v>
      </c>
      <c r="AP56" s="155">
        <v>38908</v>
      </c>
      <c r="AQ56" s="168">
        <v>14</v>
      </c>
      <c r="AR56" s="178">
        <v>-25.4</v>
      </c>
    </row>
    <row r="57" spans="1:44" ht="13.2" x14ac:dyDescent="0.2">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525</v>
      </c>
      <c r="AL57" s="121"/>
      <c r="AM57" s="126">
        <v>1636453</v>
      </c>
      <c r="AN57" s="133">
        <v>47875</v>
      </c>
      <c r="AO57" s="143">
        <v>54.4</v>
      </c>
      <c r="AP57" s="154">
        <v>74581</v>
      </c>
      <c r="AQ57" s="167">
        <v>7</v>
      </c>
      <c r="AR57" s="177">
        <v>47.4</v>
      </c>
    </row>
    <row r="58" spans="1:44" ht="13.2" x14ac:dyDescent="0.2">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276</v>
      </c>
      <c r="AM58" s="127">
        <v>1275451</v>
      </c>
      <c r="AN58" s="134">
        <v>37314</v>
      </c>
      <c r="AO58" s="144">
        <v>84.4</v>
      </c>
      <c r="AP58" s="155">
        <v>41563</v>
      </c>
      <c r="AQ58" s="168">
        <v>6.8</v>
      </c>
      <c r="AR58" s="178">
        <v>77.599999999999994</v>
      </c>
    </row>
    <row r="59" spans="1:44" ht="13.2" x14ac:dyDescent="0.2">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479</v>
      </c>
      <c r="AL59" s="121"/>
      <c r="AM59" s="126">
        <v>1490346</v>
      </c>
      <c r="AN59" s="133">
        <v>43879</v>
      </c>
      <c r="AO59" s="143">
        <v>-8.3000000000000007</v>
      </c>
      <c r="AP59" s="154">
        <v>76347</v>
      </c>
      <c r="AQ59" s="167">
        <v>2.4</v>
      </c>
      <c r="AR59" s="177">
        <v>-10.7</v>
      </c>
    </row>
    <row r="60" spans="1:44" ht="13.2" x14ac:dyDescent="0.2">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276</v>
      </c>
      <c r="AM60" s="127">
        <v>1232252</v>
      </c>
      <c r="AN60" s="134">
        <v>36280</v>
      </c>
      <c r="AO60" s="144">
        <v>-2.8</v>
      </c>
      <c r="AP60" s="155">
        <v>41762</v>
      </c>
      <c r="AQ60" s="168">
        <v>0.5</v>
      </c>
      <c r="AR60" s="178">
        <v>-3.3</v>
      </c>
    </row>
    <row r="61" spans="1:44" ht="13.2" x14ac:dyDescent="0.2">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526</v>
      </c>
      <c r="AL61" s="124"/>
      <c r="AM61" s="126">
        <v>1340411</v>
      </c>
      <c r="AN61" s="133">
        <v>38894</v>
      </c>
      <c r="AO61" s="143">
        <v>-2.2999999999999998</v>
      </c>
      <c r="AP61" s="154">
        <v>71000</v>
      </c>
      <c r="AQ61" s="169">
        <v>-0.9</v>
      </c>
      <c r="AR61" s="177">
        <v>-1.4</v>
      </c>
    </row>
    <row r="62" spans="1:44" ht="13.2" x14ac:dyDescent="0.2">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276</v>
      </c>
      <c r="AM62" s="127">
        <v>922133</v>
      </c>
      <c r="AN62" s="134">
        <v>26808</v>
      </c>
      <c r="AO62" s="144">
        <v>5.8</v>
      </c>
      <c r="AP62" s="155">
        <v>38571</v>
      </c>
      <c r="AQ62" s="168">
        <v>2.2000000000000002</v>
      </c>
      <c r="AR62" s="178">
        <v>3.6</v>
      </c>
    </row>
    <row r="63" spans="1:44" ht="13.2" x14ac:dyDescent="0.2">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ht="13.2" x14ac:dyDescent="0.2">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ht="13.2" x14ac:dyDescent="0.2">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ht="13.2" x14ac:dyDescent="0.2">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2">
      <c r="AK67" s="109"/>
      <c r="AL67" s="109"/>
      <c r="AM67" s="109"/>
      <c r="AN67" s="109"/>
      <c r="AO67" s="109"/>
      <c r="AP67" s="109"/>
      <c r="AQ67" s="109"/>
      <c r="AR67" s="109"/>
      <c r="AS67" s="109"/>
      <c r="AT67" s="109"/>
    </row>
    <row r="68" spans="1:46" ht="13.5" hidden="1" customHeight="1" x14ac:dyDescent="0.2">
      <c r="AK68" s="109"/>
      <c r="AL68" s="109"/>
      <c r="AM68" s="109"/>
      <c r="AN68" s="109"/>
      <c r="AO68" s="109"/>
      <c r="AP68" s="109"/>
      <c r="AQ68" s="109"/>
      <c r="AR68" s="109"/>
    </row>
    <row r="69" spans="1:46" ht="13.5" hidden="1" customHeight="1" x14ac:dyDescent="0.2">
      <c r="AK69" s="109"/>
      <c r="AL69" s="109"/>
      <c r="AM69" s="109"/>
      <c r="AN69" s="109"/>
      <c r="AO69" s="109"/>
      <c r="AP69" s="109"/>
      <c r="AQ69" s="109"/>
      <c r="AR69" s="109"/>
    </row>
    <row r="70" spans="1:46" ht="13.2" hidden="1" x14ac:dyDescent="0.2">
      <c r="AK70" s="109"/>
      <c r="AL70" s="109"/>
      <c r="AM70" s="109"/>
      <c r="AN70" s="109"/>
      <c r="AO70" s="109"/>
      <c r="AP70" s="109"/>
      <c r="AQ70" s="109"/>
      <c r="AR70" s="109"/>
    </row>
    <row r="71" spans="1:46" ht="13.2" hidden="1" x14ac:dyDescent="0.2">
      <c r="AK71" s="109"/>
      <c r="AL71" s="109"/>
      <c r="AM71" s="109"/>
      <c r="AN71" s="109"/>
      <c r="AO71" s="109"/>
      <c r="AP71" s="109"/>
      <c r="AQ71" s="109"/>
      <c r="AR71" s="109"/>
    </row>
    <row r="72" spans="1:46" ht="13.2" hidden="1" x14ac:dyDescent="0.2">
      <c r="AK72" s="109"/>
      <c r="AL72" s="109"/>
      <c r="AM72" s="109"/>
      <c r="AN72" s="109"/>
      <c r="AO72" s="109"/>
      <c r="AP72" s="109"/>
      <c r="AQ72" s="109"/>
      <c r="AR72" s="109"/>
    </row>
    <row r="73" spans="1:46" ht="13.2" hidden="1" x14ac:dyDescent="0.2">
      <c r="AK73" s="109"/>
      <c r="AL73" s="109"/>
      <c r="AM73" s="109"/>
      <c r="AN73" s="109"/>
      <c r="AO73" s="109"/>
      <c r="AP73" s="109"/>
      <c r="AQ73" s="109"/>
      <c r="AR73" s="109"/>
    </row>
  </sheetData>
  <sheetProtection algorithmName="SHA-512" hashValue="kWQKkNVNja6hnPoOu7b2z7ZnxGL1sxFjUsbMsK9bouTSasDhgcbk8SXvbmSvW1o2u+ng2AxDwfamOMyQk4siMw==" saltValue="IDUF3ZkX9B29xHndnwjzkA==" spinCount="100000" sheet="1" objects="1" scenarios="1"/>
  <mergeCells count="24">
    <mergeCell ref="AK16:AN16"/>
    <mergeCell ref="AK21:AN21"/>
    <mergeCell ref="AK22:AN22"/>
    <mergeCell ref="AK9:AN9"/>
    <mergeCell ref="AK10:AN10"/>
    <mergeCell ref="AK11:AN11"/>
    <mergeCell ref="AK12:AN12"/>
    <mergeCell ref="AK13:AN13"/>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0" zoomScaleNormal="90" zoomScaleSheetLayoutView="55" workbookViewId="0"/>
  </sheetViews>
  <sheetFormatPr defaultColWidth="0" defaultRowHeight="13.5" customHeight="1" zeroHeight="1" x14ac:dyDescent="0.2"/>
  <cols>
    <col min="1" max="125" width="2.44140625" style="95" customWidth="1"/>
    <col min="126" max="126" width="9" style="96" hidden="1" customWidth="1"/>
    <col min="127" max="16384" width="9" style="96" hidden="1"/>
  </cols>
  <sheetData>
    <row r="1" spans="2:125"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ht="13.2" x14ac:dyDescent="0.2">
      <c r="B2" s="96"/>
      <c r="DG2" s="96"/>
    </row>
    <row r="3" spans="2:125" ht="13.2" x14ac:dyDescent="0.2">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ht="13.2" x14ac:dyDescent="0.2"/>
    <row r="5" spans="2:125" ht="13.2" x14ac:dyDescent="0.2"/>
    <row r="6" spans="2:125" ht="13.2" x14ac:dyDescent="0.2"/>
    <row r="7" spans="2:125" ht="13.2" x14ac:dyDescent="0.2"/>
    <row r="8" spans="2:125" ht="13.2" x14ac:dyDescent="0.2"/>
    <row r="9" spans="2:125" ht="13.2" x14ac:dyDescent="0.2">
      <c r="DU9" s="9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96"/>
    </row>
    <row r="18" spans="125:125" ht="13.2" x14ac:dyDescent="0.2"/>
    <row r="19" spans="125:125" ht="13.2" x14ac:dyDescent="0.2"/>
    <row r="20" spans="125:125" ht="13.2" x14ac:dyDescent="0.2">
      <c r="DU20" s="96"/>
    </row>
    <row r="21" spans="125:125" ht="13.2" x14ac:dyDescent="0.2">
      <c r="DU21" s="9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96"/>
    </row>
    <row r="29" spans="125:125" ht="13.2" x14ac:dyDescent="0.2"/>
    <row r="30" spans="125:125" ht="13.2" x14ac:dyDescent="0.2"/>
    <row r="31" spans="125:125" ht="13.2" x14ac:dyDescent="0.2"/>
    <row r="32" spans="125:125" ht="13.2" x14ac:dyDescent="0.2"/>
    <row r="33" spans="2:125" ht="13.2" x14ac:dyDescent="0.2">
      <c r="B33" s="96"/>
      <c r="G33" s="96"/>
      <c r="I33" s="96"/>
    </row>
    <row r="34" spans="2:125" ht="13.2" x14ac:dyDescent="0.2">
      <c r="C34" s="96"/>
      <c r="P34" s="96"/>
      <c r="DE34" s="96"/>
      <c r="DH34" s="96"/>
    </row>
    <row r="35" spans="2:125" ht="13.2" x14ac:dyDescent="0.2">
      <c r="D35" s="96"/>
      <c r="E35" s="96"/>
      <c r="DG35" s="96"/>
      <c r="DJ35" s="96"/>
      <c r="DP35" s="96"/>
      <c r="DQ35" s="96"/>
      <c r="DR35" s="96"/>
      <c r="DS35" s="96"/>
      <c r="DT35" s="96"/>
      <c r="DU35" s="96"/>
    </row>
    <row r="36" spans="2:125" ht="13.2" x14ac:dyDescent="0.2">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ht="13.2" x14ac:dyDescent="0.2">
      <c r="DU37" s="96"/>
    </row>
    <row r="38" spans="2:125" ht="13.2" x14ac:dyDescent="0.2">
      <c r="DT38" s="96"/>
      <c r="DU38" s="96"/>
    </row>
    <row r="39" spans="2:125" ht="13.2" x14ac:dyDescent="0.2"/>
    <row r="40" spans="2:125" ht="13.2" x14ac:dyDescent="0.2">
      <c r="DH40" s="96"/>
    </row>
    <row r="41" spans="2:125" ht="13.2" x14ac:dyDescent="0.2">
      <c r="DE41" s="96"/>
    </row>
    <row r="42" spans="2:125" ht="13.2" x14ac:dyDescent="0.2">
      <c r="DG42" s="96"/>
      <c r="DJ42" s="96"/>
    </row>
    <row r="43" spans="2:125" ht="13.2" x14ac:dyDescent="0.2">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ht="13.2" x14ac:dyDescent="0.2">
      <c r="DU44" s="96"/>
    </row>
    <row r="45" spans="2:125" ht="13.2" x14ac:dyDescent="0.2"/>
    <row r="46" spans="2:125" ht="13.2" x14ac:dyDescent="0.2"/>
    <row r="47" spans="2:125" ht="13.2" x14ac:dyDescent="0.2"/>
    <row r="48" spans="2:125" ht="13.2" x14ac:dyDescent="0.2">
      <c r="DT48" s="96"/>
      <c r="DU48" s="96"/>
    </row>
    <row r="49" spans="120:125" ht="13.2" x14ac:dyDescent="0.2">
      <c r="DU49" s="96"/>
    </row>
    <row r="50" spans="120:125" ht="13.2" x14ac:dyDescent="0.2">
      <c r="DU50" s="96"/>
    </row>
    <row r="51" spans="120:125" ht="13.2" x14ac:dyDescent="0.2">
      <c r="DP51" s="96"/>
      <c r="DQ51" s="96"/>
      <c r="DR51" s="96"/>
      <c r="DS51" s="96"/>
      <c r="DT51" s="96"/>
      <c r="DU51" s="96"/>
    </row>
    <row r="52" spans="120:125" ht="13.2" x14ac:dyDescent="0.2"/>
    <row r="53" spans="120:125" ht="13.2" x14ac:dyDescent="0.2"/>
    <row r="54" spans="120:125" ht="13.2" x14ac:dyDescent="0.2">
      <c r="DU54" s="96"/>
    </row>
    <row r="55" spans="120:125" ht="13.2" x14ac:dyDescent="0.2"/>
    <row r="56" spans="120:125" ht="13.2" x14ac:dyDescent="0.2"/>
    <row r="57" spans="120:125" ht="13.2" x14ac:dyDescent="0.2"/>
    <row r="58" spans="120:125" ht="13.2" x14ac:dyDescent="0.2">
      <c r="DU58" s="96"/>
    </row>
    <row r="59" spans="120:125" ht="13.2" x14ac:dyDescent="0.2"/>
    <row r="60" spans="120:125" ht="13.2" x14ac:dyDescent="0.2"/>
    <row r="61" spans="120:125" ht="13.2" x14ac:dyDescent="0.2"/>
    <row r="62" spans="120:125" ht="13.2" x14ac:dyDescent="0.2"/>
    <row r="63" spans="120:125" ht="13.2" x14ac:dyDescent="0.2">
      <c r="DU63" s="96"/>
    </row>
    <row r="64" spans="120:125" ht="13.2" x14ac:dyDescent="0.2">
      <c r="DT64" s="96"/>
      <c r="DU64" s="96"/>
    </row>
    <row r="65" spans="123:125" ht="13.2" x14ac:dyDescent="0.2"/>
    <row r="66" spans="123:125" ht="13.2" x14ac:dyDescent="0.2"/>
    <row r="67" spans="123:125" ht="13.2" x14ac:dyDescent="0.2"/>
    <row r="68" spans="123:125" ht="13.2" x14ac:dyDescent="0.2"/>
    <row r="69" spans="123:125" ht="13.2" x14ac:dyDescent="0.2">
      <c r="DS69" s="96"/>
      <c r="DT69" s="96"/>
      <c r="DU69" s="9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96"/>
    </row>
    <row r="83" spans="116:125" ht="13.2" x14ac:dyDescent="0.2">
      <c r="DM83" s="96"/>
      <c r="DN83" s="96"/>
      <c r="DO83" s="96"/>
      <c r="DP83" s="96"/>
      <c r="DQ83" s="96"/>
      <c r="DR83" s="96"/>
      <c r="DS83" s="96"/>
      <c r="DT83" s="96"/>
      <c r="DU83" s="96"/>
    </row>
    <row r="84" spans="116:125" ht="13.2" x14ac:dyDescent="0.2"/>
    <row r="85" spans="116:125" ht="13.2" x14ac:dyDescent="0.2"/>
    <row r="86" spans="116:125" ht="13.2" x14ac:dyDescent="0.2"/>
    <row r="87" spans="116:125" ht="13.2" x14ac:dyDescent="0.2"/>
    <row r="88" spans="116:125" ht="13.2" x14ac:dyDescent="0.2">
      <c r="DU88" s="9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96"/>
      <c r="DT94" s="96"/>
      <c r="DU94" s="96"/>
    </row>
    <row r="95" spans="116:125" ht="13.5" customHeight="1" x14ac:dyDescent="0.2">
      <c r="DU95" s="9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6"/>
    </row>
    <row r="102" spans="124:125" ht="13.5" customHeight="1" x14ac:dyDescent="0.2"/>
    <row r="103" spans="124:125" ht="13.5" customHeight="1" x14ac:dyDescent="0.2"/>
    <row r="104" spans="124:125" ht="13.5" customHeight="1" x14ac:dyDescent="0.2">
      <c r="DT104" s="96"/>
      <c r="DU104" s="9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6" t="s">
        <v>98</v>
      </c>
    </row>
    <row r="120" spans="125:125" ht="13.5" hidden="1" customHeight="1" x14ac:dyDescent="0.2"/>
    <row r="121" spans="125:125" ht="13.5" hidden="1" customHeight="1" x14ac:dyDescent="0.2">
      <c r="DU121" s="96"/>
    </row>
  </sheetData>
  <sheetProtection algorithmName="SHA-512" hashValue="tYRcYIPmm0hUUUvk7Mbn/4vSpnwEPmYEHfTbsTYQyLo1wQFdeVU9Ezt1gcRfBMTdXkiZ44FklKt0vPOdXJQ9vA==" saltValue="P4SIsJ/53HEO+yXqicPL9Q==" spinCount="100000" sheet="1" objects="1" scenarios="1"/>
  <phoneticPr fontId="5"/>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4140625" style="95" customWidth="1"/>
    <col min="126" max="142" width="0" style="96" hidden="1" customWidth="1"/>
    <col min="143" max="143" width="9" style="96" hidden="1" customWidth="1"/>
    <col min="144" max="16384" width="9" style="96" hidden="1"/>
  </cols>
  <sheetData>
    <row r="1" spans="1:125" ht="13.5" customHeight="1"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ht="13.2" x14ac:dyDescent="0.2">
      <c r="B2" s="96"/>
      <c r="T2" s="96"/>
    </row>
    <row r="3" spans="1:125" ht="13.2"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96"/>
      <c r="G33" s="96"/>
      <c r="I33" s="96"/>
    </row>
    <row r="34" spans="2:125" ht="13.2" x14ac:dyDescent="0.2">
      <c r="C34" s="96"/>
      <c r="P34" s="96"/>
      <c r="R34" s="96"/>
      <c r="U34" s="96"/>
    </row>
    <row r="35" spans="2:125" ht="13.2" x14ac:dyDescent="0.2">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ht="13.2" x14ac:dyDescent="0.2">
      <c r="F36" s="96"/>
      <c r="H36" s="96"/>
      <c r="J36" s="96"/>
      <c r="K36" s="96"/>
      <c r="L36" s="96"/>
      <c r="M36" s="96"/>
      <c r="N36" s="96"/>
      <c r="O36" s="96"/>
      <c r="Q36" s="96"/>
      <c r="S36" s="96"/>
      <c r="V36" s="96"/>
    </row>
    <row r="37" spans="2:125" ht="13.2" x14ac:dyDescent="0.2"/>
    <row r="38" spans="2:125" ht="13.2" x14ac:dyDescent="0.2"/>
    <row r="39" spans="2:125" ht="13.2" x14ac:dyDescent="0.2"/>
    <row r="40" spans="2:125" ht="13.2" x14ac:dyDescent="0.2">
      <c r="U40" s="96"/>
    </row>
    <row r="41" spans="2:125" ht="13.2" x14ac:dyDescent="0.2">
      <c r="R41" s="96"/>
    </row>
    <row r="42" spans="2:125" ht="13.2" x14ac:dyDescent="0.2">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ht="13.2" x14ac:dyDescent="0.2">
      <c r="Q43" s="96"/>
      <c r="S43" s="96"/>
      <c r="V43" s="9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98</v>
      </c>
    </row>
  </sheetData>
  <sheetProtection algorithmName="SHA-512" hashValue="2DUAuvRjKk4qFMQ3NuS0EMDRAldVVxdpkkZARWsTHybobX9Cea/85k4L6DQD51M93lWJ35tSyrZ7Hzzo7yEl2g==" saltValue="VKp2NmDBuNeoSyBmyQNjuw==" spinCount="100000" sheet="1" objects="1" scenarios="1"/>
  <phoneticPr fontId="5"/>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2"/>
  <cols>
    <col min="1" max="1" width="8.21875" style="51" customWidth="1"/>
    <col min="2" max="16" width="14.6640625" style="51" customWidth="1"/>
    <col min="17" max="17" width="0" style="51" hidden="1" customWidth="1"/>
    <col min="18"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4"/>
      <c r="C45" s="104"/>
      <c r="D45" s="104"/>
      <c r="E45" s="104"/>
      <c r="F45" s="104"/>
      <c r="G45" s="104"/>
      <c r="H45" s="104"/>
      <c r="I45" s="104"/>
      <c r="J45" s="199" t="s">
        <v>2</v>
      </c>
    </row>
    <row r="46" spans="2:10" ht="29.25" customHeight="1" x14ac:dyDescent="0.2">
      <c r="B46" s="185" t="s">
        <v>5</v>
      </c>
      <c r="C46" s="189"/>
      <c r="D46" s="189"/>
      <c r="E46" s="190" t="s">
        <v>15</v>
      </c>
      <c r="F46" s="191" t="s">
        <v>528</v>
      </c>
      <c r="G46" s="195" t="s">
        <v>443</v>
      </c>
      <c r="H46" s="195" t="s">
        <v>529</v>
      </c>
      <c r="I46" s="195" t="s">
        <v>530</v>
      </c>
      <c r="J46" s="200" t="s">
        <v>531</v>
      </c>
    </row>
    <row r="47" spans="2:10" ht="57.75" customHeight="1" x14ac:dyDescent="0.2">
      <c r="B47" s="186"/>
      <c r="C47" s="1066" t="s">
        <v>3</v>
      </c>
      <c r="D47" s="1066"/>
      <c r="E47" s="1067"/>
      <c r="F47" s="192">
        <v>58.1</v>
      </c>
      <c r="G47" s="196">
        <v>71.25</v>
      </c>
      <c r="H47" s="196">
        <v>68.69</v>
      </c>
      <c r="I47" s="196">
        <v>66.27</v>
      </c>
      <c r="J47" s="201">
        <v>62.82</v>
      </c>
    </row>
    <row r="48" spans="2:10" ht="57.75" customHeight="1" x14ac:dyDescent="0.2">
      <c r="B48" s="187"/>
      <c r="C48" s="1068" t="s">
        <v>9</v>
      </c>
      <c r="D48" s="1068"/>
      <c r="E48" s="1069"/>
      <c r="F48" s="193">
        <v>10.039999999999999</v>
      </c>
      <c r="G48" s="197">
        <v>10.18</v>
      </c>
      <c r="H48" s="197">
        <v>12.38</v>
      </c>
      <c r="I48" s="197">
        <v>11.91</v>
      </c>
      <c r="J48" s="202">
        <v>11.47</v>
      </c>
    </row>
    <row r="49" spans="2:10" ht="57.75" customHeight="1" x14ac:dyDescent="0.2">
      <c r="B49" s="188"/>
      <c r="C49" s="1070" t="s">
        <v>14</v>
      </c>
      <c r="D49" s="1070"/>
      <c r="E49" s="1071"/>
      <c r="F49" s="194" t="s">
        <v>532</v>
      </c>
      <c r="G49" s="198">
        <v>5.4</v>
      </c>
      <c r="H49" s="198" t="s">
        <v>43</v>
      </c>
      <c r="I49" s="198" t="s">
        <v>533</v>
      </c>
      <c r="J49" s="203" t="s">
        <v>489</v>
      </c>
    </row>
    <row r="50" spans="2:10" ht="13.5" customHeight="1" x14ac:dyDescent="0.2"/>
  </sheetData>
  <sheetProtection algorithmName="SHA-512" hashValue="dcOlbXpZqM1+fXWJnXwBXgfIzmUaZUq57BuA7k2W3Ar7hzJXXVbWShYnMeSDeyUCi9aRyrS0I43SnIcseyyXZw==" saltValue="glaOYCtlCSxlgTpr5zx22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Sheet1</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財政課（Web会議用）</cp:lastModifiedBy>
  <dcterms:created xsi:type="dcterms:W3CDTF">2022-02-02T06:27:17Z</dcterms:created>
  <dcterms:modified xsi:type="dcterms:W3CDTF">2022-09-20T23:56:33Z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2022-03-04T08:11:56Z</vt:filetime>
  </property>
</Properties>
</file>