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7.2.52\浅口市役所\01文書管理\2020年度\10企画財政部\10財政課\01_財政係\(6)財政状況の調査報告\財政状況資料集\平成30年度\02_県への回答・公表\02_結合後（公表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W35" i="10" s="1"/>
  <c r="BW36" i="10" s="1"/>
  <c r="BW37" i="10" s="1"/>
  <c r="BW38" i="10" s="1"/>
  <c r="BW39" i="10" s="1"/>
  <c r="BW40" i="10" s="1"/>
  <c r="BW41" i="10" s="1"/>
  <c r="BW42" i="10" s="1"/>
  <c r="BW43" i="10" s="1"/>
  <c r="BE34" i="10"/>
  <c r="AM34" i="10"/>
  <c r="U34" i="10"/>
  <c r="C34" i="10"/>
  <c r="CO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<sst xmlns="http://schemas.openxmlformats.org/spreadsheetml/2006/main" count="1154" uniqueCount="619">
  <si>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</si>
  <si>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</si>
  <si>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</si>
  <si>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</si>
  <si>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</si>
  <si>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</si>
  <si>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</si>
  <si>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</si>
  <si>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</si>
  <si>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</si>
  <si>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</si>
  <si>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</si>
  <si>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</si>
  <si>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</si>
  <si>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</si>
  <si>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</si>
  <si>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</si>
  <si>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</si>
  <si>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</si>
  <si>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</si>
  <si>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</si>
  <si>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</si>
  <si>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</si>
  <si>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</si>
  <si>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</si>
  <si>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</si>
  <si>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</si>
  <si>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</si>
  <si>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</si>
  <si>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</si>
  <si>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</si>
  <si>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</si>
  <si>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</si>
  <si>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</si>
  <si>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</si>
  <si>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</si>
  <si>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</si>
  <si>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</si>
  <si>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</si>
  <si>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</si>
  <si>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</si>
  <si>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</si>
  <si>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</si>
  <si>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</si>
  <si>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</si>
  <si>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</si>
  <si>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</si>
  <si>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</si>
  <si>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</si>
  <si>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</si>
  <si>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</si>
  <si>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</si>
  <si>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</si>
  <si>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</si>
  <si>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</si>
  <si>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</si>
  <si>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</si>
  <si>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</si>
  <si>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</si>
  <si>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</si>
  <si>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</si>
  <si>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</si>
  <si>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</si>
  <si>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</si>
  <si>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</si>
  <si>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</si>
  <si>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</si>
  <si>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</si>
  <si>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</si>
  <si>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</si>
  <si>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</si>
  <si>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</si>
  <si>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</si>
  <si>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</si>
  <si>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</si>
  <si>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</si>
  <si>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</si>
  <si>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</si>
  <si>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</si>
  <si>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</si>
  <si>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</si>
  <si>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</si>
  <si>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</si>
  <si>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</si>
  <si>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</si>
  <si>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</si>
  <si>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</si>
  <si>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</si>
  <si>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</si>
  <si>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</si>
  <si>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</si>
  <si>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</si>
  <si>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</si>
  <si>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</si>
  <si>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</si>
  <si>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</si>
  <si>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</si>
  <si>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</si>
  <si>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浅口市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</si>
  <si>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</si>
  <si>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</si>
  <si>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</si>
  <si>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</si>
  <si>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</si>
  <si>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</si>
  <si>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</si>
  <si>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</si>
  <si>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</si>
  <si>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</si>
  <si>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</si>
  <si>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</si>
  <si>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</si>
  <si>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</si>
  <si>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</si>
  <si>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</si>
  <si>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</si>
  <si>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</si>
  <si>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</si>
  <si>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</si>
  <si>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</si>
  <si>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</si>
  <si>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</si>
  <si>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</si>
  <si>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</si>
  <si>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</si>
  <si>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</si>
  <si>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</si>
  <si>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</si>
  <si>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</si>
  <si>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</si>
  <si>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</si>
  <si>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</si>
  <si>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</si>
  <si>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</si>
  <si>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</si>
  <si>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</si>
  <si>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</si>
  <si>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</si>
  <si>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</si>
  <si>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</si>
  <si>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</si>
  <si>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</si>
  <si>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</si>
  <si>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</si>
  <si>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</si>
  <si>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</si>
  <si>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</si>
  <si>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</si>
  <si>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</si>
  <si>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</si>
  <si>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4"/>
  </si>
  <si>
    <t>うち日本人(％)</t>
    <phoneticPr fontId="5"/>
  </si>
  <si>
    <t>-1.0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</si>
  <si>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</si>
  <si>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</si>
  <si>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</si>
  <si>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</si>
  <si>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</si>
  <si>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</si>
  <si>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</si>
  <si>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</si>
  <si>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</si>
  <si>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</si>
  <si>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</si>
  <si>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</si>
  <si>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</si>
  <si>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</si>
  <si>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</si>
  <si>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</si>
  <si>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</si>
  <si>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</si>
  <si>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</si>
  <si>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</si>
  <si>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</si>
  <si>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</si>
  <si>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</si>
  <si>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</si>
  <si>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</si>
  <si>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</si>
  <si>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</si>
  <si>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</si>
  <si>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</si>
  <si>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</si>
  <si>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</si>
  <si>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</si>
  <si>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</si>
  <si>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</si>
  <si>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</si>
  <si>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</si>
  <si>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</si>
  <si>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</si>
  <si>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</si>
  <si>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</si>
  <si>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</si>
  <si>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</si>
  <si>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</si>
  <si>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</si>
  <si>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</si>
  <si>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</si>
  <si>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</si>
  <si>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</si>
  <si>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</si>
  <si>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</si>
  <si>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</si>
  <si>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</si>
  <si>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</si>
  <si>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</si>
  <si>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</si>
  <si>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</si>
  <si>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</si>
  <si>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</si>
  <si>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</si>
  <si>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岡山県浅口市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</si>
  <si>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</si>
  <si>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</si>
  <si>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</si>
  <si>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</si>
  <si>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</si>
  <si>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</si>
  <si>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</si>
  <si>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</si>
  <si>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</si>
  <si>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</si>
  <si>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</si>
  <si>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</si>
  <si>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</si>
  <si>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</si>
  <si>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</si>
  <si>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</si>
  <si>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</si>
  <si>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</si>
  <si>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</si>
  <si>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</si>
  <si>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</si>
  <si>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</si>
  <si>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</si>
  <si>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</si>
  <si>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</si>
  <si>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</si>
  <si>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</si>
  <si>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</si>
  <si>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</si>
  <si>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</si>
  <si>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</si>
  <si>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</si>
  <si>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</si>
  <si>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</si>
  <si>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</si>
  <si>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</si>
  <si>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</si>
  <si>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</si>
  <si>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</si>
  <si>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</si>
  <si>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</si>
  <si>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</si>
  <si>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</si>
  <si>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</si>
  <si>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</si>
  <si>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</si>
  <si>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</si>
  <si>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</si>
  <si>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</si>
  <si>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</si>
  <si>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</si>
  <si>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</si>
  <si>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</si>
  <si>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</si>
  <si>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</si>
  <si>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</si>
  <si>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</si>
  <si>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</si>
  <si>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</si>
  <si>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</si>
  <si>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</si>
  <si>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</si>
  <si>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</si>
  <si>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</si>
  <si>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</si>
  <si>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</si>
  <si>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</si>
  <si>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</si>
  <si>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</si>
  <si>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</si>
  <si>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</si>
  <si>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</si>
  <si>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</si>
  <si>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</si>
  <si>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</si>
  <si>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</si>
  <si>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</si>
  <si>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</si>
  <si>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</si>
  <si>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</si>
  <si>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</si>
  <si>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</si>
  <si>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</si>
  <si>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</si>
  <si>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</si>
  <si>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</si>
  <si>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</si>
  <si>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</si>
  <si>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</si>
  <si>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</si>
  <si>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</si>
  <si>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</si>
  <si>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</si>
  <si>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</si>
  <si>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</si>
  <si>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</si>
  <si>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</si>
  <si>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</si>
  <si>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</si>
  <si>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</si>
  <si>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</si>
  <si>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</si>
  <si>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</si>
  <si>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</si>
  <si>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</si>
  <si>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</si>
  <si>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</si>
  <si>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</si>
  <si>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</si>
  <si>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</si>
  <si>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</si>
  <si>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</si>
  <si>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</si>
  <si>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</si>
  <si>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</si>
  <si>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</si>
  <si>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</si>
  <si>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</si>
  <si>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</si>
  <si>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</si>
  <si>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</si>
  <si>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</si>
  <si>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</si>
  <si>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</si>
  <si>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宅地造成</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</si>
  <si>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</si>
  <si>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</si>
  <si>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</si>
  <si>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</si>
  <si>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</si>
  <si>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</si>
  <si>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</si>
  <si>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</si>
  <si>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</si>
  <si>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</si>
  <si>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</si>
  <si>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</si>
  <si>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</si>
  <si>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</si>
  <si>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</si>
  <si>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</si>
  <si>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</si>
  <si>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</si>
  <si>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</si>
  <si>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</si>
  <si>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</si>
  <si>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</si>
  <si>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</si>
  <si>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</si>
  <si>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</si>
  <si>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岡山県浅口市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</si>
  <si>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</si>
  <si>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</si>
  <si>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</si>
  <si>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</si>
  <si>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</si>
  <si>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</si>
  <si>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</si>
  <si>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</si>
  <si>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</si>
  <si>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</si>
  <si>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</si>
  <si>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</si>
  <si>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</si>
  <si>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</si>
  <si>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</si>
  <si>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</si>
  <si>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</si>
  <si>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</si>
  <si>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</si>
  <si>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</si>
  <si>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浅口市住宅新築資金等貸付事業特別会計</t>
    <phoneticPr fontId="5"/>
  </si>
  <si>
    <t>浅口市畑地かんがい給水事業特別会計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</si>
  <si>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</si>
  <si>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</si>
  <si>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</si>
  <si>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</si>
  <si>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</si>
  <si>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</si>
  <si>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</si>
  <si>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</si>
  <si>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</si>
  <si>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</si>
  <si>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</si>
  <si>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</si>
  <si>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</si>
  <si>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浅口市国民健康保険特別会計</t>
    <phoneticPr fontId="5"/>
  </si>
  <si>
    <t>浅口市介護保険特別会計</t>
    <phoneticPr fontId="5"/>
  </si>
  <si>
    <t>浅口市後期高齢者医療特別会計</t>
    <phoneticPr fontId="5"/>
  </si>
  <si>
    <t>浅口市水道事業会計</t>
    <phoneticPr fontId="5"/>
  </si>
  <si>
    <t>法適用企業</t>
    <phoneticPr fontId="5"/>
  </si>
  <si>
    <t>浅口市公共下水道事業特別会計</t>
    <phoneticPr fontId="5"/>
  </si>
  <si>
    <t>法非適用企業</t>
    <phoneticPr fontId="5"/>
  </si>
  <si>
    <t>浅口市工業団地開発事業特別会計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</si>
  <si>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</si>
  <si>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</si>
  <si>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</si>
  <si>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</si>
  <si>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</si>
  <si>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</si>
  <si>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</si>
  <si>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</si>
  <si>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</si>
  <si>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</si>
  <si>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</si>
  <si>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</si>
  <si>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</si>
  <si>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</si>
  <si>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</si>
  <si>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</si>
  <si>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</si>
  <si>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</si>
  <si>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</si>
  <si>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</si>
  <si>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</si>
  <si>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</si>
  <si>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</si>
  <si>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</si>
  <si>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</si>
  <si>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</si>
  <si>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</si>
  <si>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</si>
  <si>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</si>
  <si>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</si>
  <si>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</si>
  <si>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</si>
  <si>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</si>
  <si>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</si>
  <si>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</si>
  <si>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</si>
  <si>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</si>
  <si>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</si>
  <si>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</si>
  <si>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</si>
  <si>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</si>
  <si>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</si>
  <si>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</si>
  <si>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</si>
  <si>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</si>
  <si>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</si>
  <si>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</si>
  <si>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</si>
  <si>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</si>
  <si>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</si>
  <si>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</si>
  <si>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</si>
  <si>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</si>
  <si>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</si>
  <si>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</si>
  <si>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</si>
  <si>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</si>
  <si>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</si>
  <si>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</si>
  <si>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</si>
  <si>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</si>
  <si>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</si>
  <si>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</si>
  <si>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浅口市公共下水道事業特別会計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</si>
  <si>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</si>
  <si>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</si>
  <si>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浅口市水道事業会計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</si>
  <si>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</si>
  <si>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浅口市介護保険特別会計</t>
    <phoneticPr fontId="5"/>
  </si>
  <si>
    <t>(Ｆ)</t>
    <phoneticPr fontId="5"/>
  </si>
  <si>
    <t>浅口市後期高齢者医療特別会計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</si>
  <si>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</si>
  <si>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</si>
  <si>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</si>
  <si>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</si>
  <si>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</si>
  <si>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</si>
  <si>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</si>
  <si>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</si>
  <si>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</si>
  <si>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</si>
  <si>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</si>
  <si>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</si>
  <si>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</si>
  <si>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</si>
  <si>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</si>
  <si>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</si>
  <si>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</si>
  <si>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</si>
  <si>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</si>
  <si>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</si>
  <si>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</si>
  <si>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</si>
  <si>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</si>
  <si>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</si>
  <si>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</si>
  <si>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</si>
  <si>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</si>
  <si>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</si>
  <si>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</si>
  <si>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</si>
  <si>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</si>
  <si>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</si>
  <si>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</si>
  <si>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</si>
  <si>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</si>
  <si>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</si>
  <si>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</si>
  <si>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</si>
  <si>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</si>
  <si>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</si>
  <si>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</si>
  <si>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</si>
  <si>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</si>
  <si>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</si>
  <si>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</si>
  <si>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</si>
  <si>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</si>
  <si>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</si>
  <si>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</si>
  <si>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</si>
  <si>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</si>
  <si>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</si>
  <si>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</si>
  <si>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</si>
  <si>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</si>
  <si>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</si>
  <si>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</si>
  <si>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</si>
  <si>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</si>
  <si>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</si>
  <si>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</si>
  <si>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</si>
  <si>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</si>
  <si>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</si>
  <si>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</si>
  <si>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</si>
  <si>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</si>
  <si>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</si>
  <si>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</si>
  <si>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</si>
  <si>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</si>
  <si>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</si>
  <si>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</si>
  <si>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</si>
  <si>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</si>
  <si>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</si>
  <si>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</si>
  <si>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</si>
  <si>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H26</t>
  </si>
  <si>
    <t>H27</t>
  </si>
  <si>
    <t>H28</t>
  </si>
  <si>
    <t>H29</t>
  </si>
  <si>
    <t>H30</t>
  </si>
  <si>
    <t>▲ 1.75</t>
  </si>
  <si>
    <t>▲ 2.20</t>
  </si>
  <si>
    <t>▲ 5.24</t>
  </si>
  <si>
    <t>浅口市水道事業会計</t>
  </si>
  <si>
    <t>一般会計</t>
  </si>
  <si>
    <t>浅口市国民健康保険特別会計</t>
  </si>
  <si>
    <t>浅口市介護保険特別会計</t>
  </si>
  <si>
    <t>浅口市公共下水道事業特別会計</t>
  </si>
  <si>
    <t>浅口市畑地かんがい給水事業特別会計</t>
  </si>
  <si>
    <t>浅口市住宅新築資金等貸付事業特別会計</t>
  </si>
  <si>
    <t>浅口市後期高齢者医療特別会計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</si>
  <si>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</si>
  <si>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</si>
  <si>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</si>
  <si>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</si>
  <si>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</si>
  <si>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</si>
  <si>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</si>
  <si>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</si>
  <si>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岡山県西南水道企業団</t>
    <rPh sb="0" eb="3">
      <t>オカヤマケン</t>
    </rPh>
    <rPh sb="3" eb="5">
      <t>セイナン</t>
    </rPh>
    <rPh sb="5" eb="7">
      <t>スイドウ</t>
    </rPh>
    <rPh sb="7" eb="9">
      <t>キギョウ</t>
    </rPh>
    <rPh sb="9" eb="10">
      <t>ダン</t>
    </rPh>
    <phoneticPr fontId="2"/>
  </si>
  <si>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2"/>
  </si>
  <si>
    <t>岡山県市町村総合事務組合貸付金特別会計</t>
    <rPh sb="0" eb="3">
      <t>オカヤマケン</t>
    </rPh>
    <rPh sb="3" eb="6">
      <t>シチョウソン</t>
    </rPh>
    <rPh sb="6" eb="8">
      <t>ソウゴウ</t>
    </rPh>
    <rPh sb="8" eb="10">
      <t>ジム</t>
    </rPh>
    <rPh sb="10" eb="12">
      <t>クミアイ</t>
    </rPh>
    <rPh sb="12" eb="14">
      <t>カシツケ</t>
    </rPh>
    <rPh sb="14" eb="15">
      <t>キン</t>
    </rPh>
    <rPh sb="15" eb="17">
      <t>トクベツ</t>
    </rPh>
    <rPh sb="17" eb="19">
      <t>カイケイ</t>
    </rPh>
    <phoneticPr fontId="2"/>
  </si>
  <si>
    <t>岡山県後期高齢者医療広域連合特別会計</t>
    <rPh sb="0" eb="3">
      <t>オカヤマケン</t>
    </rPh>
    <rPh sb="3" eb="5">
      <t>コウキ</t>
    </rPh>
    <rPh sb="5" eb="8">
      <t>コウレイシャ</t>
    </rPh>
    <rPh sb="8" eb="10">
      <t>イリョウ</t>
    </rPh>
    <rPh sb="10" eb="12">
      <t>コウイキ</t>
    </rPh>
    <rPh sb="12" eb="14">
      <t>レンゴウ</t>
    </rPh>
    <rPh sb="14" eb="16">
      <t>トクベツ</t>
    </rPh>
    <rPh sb="16" eb="18">
      <t>カイケイ</t>
    </rPh>
    <phoneticPr fontId="2"/>
  </si>
  <si>
    <t>倉敷西部清掃施設組合</t>
    <rPh sb="0" eb="2">
      <t>クラシキ</t>
    </rPh>
    <rPh sb="2" eb="4">
      <t>セイブ</t>
    </rPh>
    <rPh sb="4" eb="6">
      <t>セイソウ</t>
    </rPh>
    <rPh sb="6" eb="8">
      <t>シセツ</t>
    </rPh>
    <rPh sb="8" eb="10">
      <t>クミアイ</t>
    </rPh>
    <phoneticPr fontId="2"/>
  </si>
  <si>
    <t>岡山県西部環境整備施設組合</t>
    <rPh sb="0" eb="3">
      <t>オカヤマケン</t>
    </rPh>
    <rPh sb="3" eb="5">
      <t>セイブ</t>
    </rPh>
    <rPh sb="5" eb="7">
      <t>カンキョウ</t>
    </rPh>
    <rPh sb="7" eb="9">
      <t>セイビ</t>
    </rPh>
    <rPh sb="9" eb="11">
      <t>シセツ</t>
    </rPh>
    <rPh sb="11" eb="13">
      <t>クミアイ</t>
    </rPh>
    <phoneticPr fontId="2"/>
  </si>
  <si>
    <t>岡山県西部衛生施設組合</t>
    <rPh sb="0" eb="3">
      <t>オカヤマケン</t>
    </rPh>
    <rPh sb="3" eb="5">
      <t>セイブ</t>
    </rPh>
    <rPh sb="5" eb="7">
      <t>エイセイ</t>
    </rPh>
    <rPh sb="7" eb="9">
      <t>シセツ</t>
    </rPh>
    <rPh sb="9" eb="11">
      <t>クミアイ</t>
    </rPh>
    <phoneticPr fontId="2"/>
  </si>
  <si>
    <t>岡山県市町村税整理組合</t>
    <rPh sb="0" eb="3">
      <t>オカヤマケン</t>
    </rPh>
    <rPh sb="3" eb="5">
      <t>シチョウ</t>
    </rPh>
    <rPh sb="5" eb="7">
      <t>ソンゼイ</t>
    </rPh>
    <rPh sb="7" eb="9">
      <t>セイリ</t>
    </rPh>
    <rPh sb="9" eb="11">
      <t>クミアイ</t>
    </rPh>
    <phoneticPr fontId="2"/>
  </si>
  <si>
    <t>岡山県市町村総合事務組合拠出金特別会計</t>
    <rPh sb="0" eb="3">
      <t>オカヤマケン</t>
    </rPh>
    <rPh sb="3" eb="6">
      <t>シチョウソン</t>
    </rPh>
    <rPh sb="6" eb="8">
      <t>ソウゴウ</t>
    </rPh>
    <rPh sb="8" eb="10">
      <t>ジム</t>
    </rPh>
    <rPh sb="10" eb="12">
      <t>クミアイ</t>
    </rPh>
    <rPh sb="12" eb="15">
      <t>キョシュツキン</t>
    </rPh>
    <rPh sb="15" eb="17">
      <t>トクベツ</t>
    </rPh>
    <rPh sb="17" eb="19">
      <t>カイケイ</t>
    </rPh>
    <phoneticPr fontId="2"/>
  </si>
  <si>
    <t>備南競艇事業組合一般会計</t>
    <rPh sb="0" eb="1">
      <t>ビ</t>
    </rPh>
    <rPh sb="1" eb="2">
      <t>ナン</t>
    </rPh>
    <rPh sb="2" eb="4">
      <t>キョウテイ</t>
    </rPh>
    <rPh sb="4" eb="6">
      <t>ジギョウ</t>
    </rPh>
    <rPh sb="6" eb="8">
      <t>クミアイ</t>
    </rPh>
    <rPh sb="8" eb="10">
      <t>イッパン</t>
    </rPh>
    <rPh sb="10" eb="12">
      <t>カイケイ</t>
    </rPh>
    <phoneticPr fontId="2"/>
  </si>
  <si>
    <t>岡山県市町村総合事務組合交通災害共済特別会計</t>
    <rPh sb="0" eb="3">
      <t>オカヤマケン</t>
    </rPh>
    <rPh sb="3" eb="6">
      <t>シチョウソン</t>
    </rPh>
    <rPh sb="6" eb="8">
      <t>ソウゴウ</t>
    </rPh>
    <rPh sb="8" eb="10">
      <t>ジム</t>
    </rPh>
    <rPh sb="10" eb="12">
      <t>クミアイ</t>
    </rPh>
    <rPh sb="12" eb="14">
      <t>コウツウ</t>
    </rPh>
    <rPh sb="14" eb="16">
      <t>サイガイ</t>
    </rPh>
    <rPh sb="16" eb="18">
      <t>キョウサイ</t>
    </rPh>
    <rPh sb="18" eb="20">
      <t>トクベツ</t>
    </rPh>
    <rPh sb="20" eb="22">
      <t>カイケイ</t>
    </rPh>
    <phoneticPr fontId="2"/>
  </si>
  <si>
    <t>竹川組合</t>
    <rPh sb="0" eb="2">
      <t>タケカワ</t>
    </rPh>
    <rPh sb="2" eb="4">
      <t>クミアイ</t>
    </rPh>
    <phoneticPr fontId="2"/>
  </si>
  <si>
    <t>岡山県西部地区養護老人ホーム組合</t>
    <rPh sb="0" eb="3">
      <t>オカヤマケン</t>
    </rPh>
    <rPh sb="3" eb="5">
      <t>セイブ</t>
    </rPh>
    <rPh sb="5" eb="7">
      <t>チク</t>
    </rPh>
    <rPh sb="7" eb="9">
      <t>ヨウゴ</t>
    </rPh>
    <rPh sb="9" eb="11">
      <t>ロウジン</t>
    </rPh>
    <rPh sb="14" eb="16">
      <t>クミアイ</t>
    </rPh>
    <phoneticPr fontId="2"/>
  </si>
  <si>
    <t>笠岡地区消防組合</t>
    <rPh sb="0" eb="2">
      <t>カサオカ</t>
    </rPh>
    <rPh sb="2" eb="4">
      <t>チク</t>
    </rPh>
    <rPh sb="4" eb="6">
      <t>ショウボウ</t>
    </rPh>
    <rPh sb="6" eb="8">
      <t>クミアイ</t>
    </rPh>
    <phoneticPr fontId="2"/>
  </si>
  <si>
    <t>井笠地区農業共済事務組合</t>
    <rPh sb="0" eb="1">
      <t>イ</t>
    </rPh>
    <rPh sb="1" eb="2">
      <t>カサ</t>
    </rPh>
    <rPh sb="2" eb="4">
      <t>チク</t>
    </rPh>
    <rPh sb="4" eb="6">
      <t>ノウギョウ</t>
    </rPh>
    <rPh sb="6" eb="8">
      <t>キョウサイ</t>
    </rPh>
    <rPh sb="8" eb="10">
      <t>ジム</t>
    </rPh>
    <rPh sb="10" eb="12">
      <t>クミアイ</t>
    </rPh>
    <phoneticPr fontId="2"/>
  </si>
  <si>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2"/>
  </si>
  <si>
    <t>備南競艇事業組合競艇事業特別会計</t>
    <rPh sb="0" eb="1">
      <t>ビ</t>
    </rPh>
    <rPh sb="1" eb="2">
      <t>ナン</t>
    </rPh>
    <rPh sb="2" eb="4">
      <t>キョウテイ</t>
    </rPh>
    <rPh sb="4" eb="6">
      <t>ジギョウ</t>
    </rPh>
    <rPh sb="6" eb="8">
      <t>クミアイ</t>
    </rPh>
    <rPh sb="8" eb="10">
      <t>キョウテイ</t>
    </rPh>
    <rPh sb="10" eb="12">
      <t>ジギョウ</t>
    </rPh>
    <rPh sb="12" eb="14">
      <t>トクベツ</t>
    </rPh>
    <rPh sb="14" eb="16">
      <t>カイケイ</t>
    </rPh>
    <phoneticPr fontId="2"/>
  </si>
  <si>
    <t>-</t>
    <phoneticPr fontId="2"/>
  </si>
  <si>
    <t>浅口市土地開発公社</t>
    <rPh sb="0" eb="3">
      <t>アサクチシ</t>
    </rPh>
    <rPh sb="3" eb="5">
      <t>トチ</t>
    </rPh>
    <rPh sb="5" eb="7">
      <t>カイハツ</t>
    </rPh>
    <rPh sb="7" eb="9">
      <t>コウシャ</t>
    </rPh>
    <phoneticPr fontId="2"/>
  </si>
  <si>
    <t>○</t>
    <phoneticPr fontId="2"/>
  </si>
  <si>
    <t>-</t>
    <phoneticPr fontId="2"/>
  </si>
  <si>
    <t>合併振興基金</t>
    <rPh sb="0" eb="2">
      <t>ガッペイ</t>
    </rPh>
    <rPh sb="2" eb="4">
      <t>シンコウ</t>
    </rPh>
    <rPh sb="4" eb="6">
      <t>キキン</t>
    </rPh>
    <phoneticPr fontId="11"/>
  </si>
  <si>
    <t>まちづくり基金</t>
    <rPh sb="5" eb="7">
      <t>キキン</t>
    </rPh>
    <phoneticPr fontId="11"/>
  </si>
  <si>
    <t>学校施設等整備基金</t>
    <rPh sb="0" eb="2">
      <t>ガッコウ</t>
    </rPh>
    <rPh sb="2" eb="5">
      <t>シセツトウ</t>
    </rPh>
    <rPh sb="5" eb="7">
      <t>セイビ</t>
    </rPh>
    <rPh sb="7" eb="9">
      <t>キキン</t>
    </rPh>
    <phoneticPr fontId="11"/>
  </si>
  <si>
    <t>社会体育施設整備基金</t>
    <rPh sb="0" eb="2">
      <t>シャカイ</t>
    </rPh>
    <rPh sb="2" eb="4">
      <t>タイイク</t>
    </rPh>
    <rPh sb="4" eb="6">
      <t>シセツ</t>
    </rPh>
    <rPh sb="6" eb="8">
      <t>セイビ</t>
    </rPh>
    <rPh sb="8" eb="10">
      <t>キキン</t>
    </rPh>
    <phoneticPr fontId="11"/>
  </si>
  <si>
    <t>健康福祉施設整備基金</t>
    <rPh sb="0" eb="2">
      <t>ケンコウ</t>
    </rPh>
    <rPh sb="2" eb="4">
      <t>フクシ</t>
    </rPh>
    <rPh sb="4" eb="6">
      <t>シセツ</t>
    </rPh>
    <rPh sb="6" eb="8">
      <t>セイビ</t>
    </rPh>
    <rPh sb="8" eb="10">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</si>
  <si>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</si>
  <si>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</si>
  <si>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</si>
  <si>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類似団体と比較して、将来負担比率は低い水準にあるが、有形固定資産減価償却率は高い水準にある。
将来負担比率が低い水準にある理由は、合併特例債や過疎対策事業債など交付税措置の高い起債を選んで計画的に行っているためである。
有形固定資産減価償却率についても、公共施設等の適正な管理により水準の維持に努めていく。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</si>
  <si>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</si>
  <si>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</si>
  <si>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</si>
  <si>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</si>
  <si>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</si>
  <si>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</si>
  <si>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</si>
  <si>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実質公債費比率は類似団体と比較して高いものの、将来負担比率は低くなっている。これは、合併特例債や過疎対策事業債など交付税措置の高い起債を選んで計画的に行っているためである。
平成30年度の将来負担比率は、財政調整基金残高および基準財政需要額算入見込額の減により充当可能財源等が減少したため、増加した。
平成30年度の実質公債費比率は、平成26年度から27年度にかけて実施した学校給食センター建設事業に係る地方債の償還が始まったこと等により、増加した。
今後も低い水準の維持に努めていく。</t>
    <rPh sb="145" eb="147">
      <t>ゾウカ</t>
    </rPh>
    <rPh sb="177" eb="178">
      <t>ネン</t>
    </rPh>
    <rPh sb="178" eb="179">
      <t>ド</t>
    </rPh>
    <rPh sb="220" eb="222">
      <t>ゾウカ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</si>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</sst>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7" xfId="12" applyNumberFormat="1" applyFont="1" applyBorder="1" applyAlignment="1" applyProtection="1">
      <alignment horizontal="left" vertical="center" shrinkToFit="1"/>
      <protection locked="0"/>
    </xf>
    <xf numFmtId="0" fontId="33" fillId="0" borderId="113" xfId="12" applyNumberFormat="1" applyFont="1" applyBorder="1" applyAlignment="1" applyProtection="1">
      <alignment horizontal="left" vertical="center" shrinkToFit="1"/>
      <protection locked="0"/>
    </xf>
    <xf numFmtId="0" fontId="33" fillId="0" borderId="119" xfId="12" applyNumberFormat="1" applyFont="1" applyBorder="1" applyAlignment="1" applyProtection="1">
      <alignment horizontal="lef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81768</c:v>
                </c:pt>
                <c:pt idx="2">
                  <c:v>65876</c:v>
                </c:pt>
                <c:pt idx="3">
                  <c:v>68468</c:v>
                </c:pt>
                <c:pt idx="4">
                  <c:v>69729</c:v>
                </c:pt>
              </c:numCache>
            </c:numRef>
          </c:val>
          <c:smooth val="0"/>
          <c:extLst xmlns:c16r2="http://schemas.microsoft.com/office/drawing/2015/06/chart">
            <c:ext xmlns:c16="http://schemas.microsoft.com/office/drawing/2014/chart" uri="{C3380CC4-5D6E-409C-BE32-E72D297353CC}">
              <c16:uniqueId val="{00000000-EFDB-490B-89F2-28FBC217299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38584</c:v>
                </c:pt>
                <c:pt idx="1">
                  <c:v>79593</c:v>
                </c:pt>
                <c:pt idx="2">
                  <c:v>32019</c:v>
                </c:pt>
                <c:pt idx="3">
                  <c:v>39690</c:v>
                </c:pt>
                <c:pt idx="4">
                  <c:v>31007</c:v>
                </c:pt>
              </c:numCache>
            </c:numRef>
          </c:val>
          <c:smooth val="0"/>
          <c:extLst xmlns:c16r2="http://schemas.microsoft.com/office/drawing/2015/06/chart">
            <c:ext xmlns:c16="http://schemas.microsoft.com/office/drawing/2014/chart" uri="{C3380CC4-5D6E-409C-BE32-E72D297353CC}">
              <c16:uniqueId val="{00000001-EFDB-490B-89F2-28FBC217299D}"/>
            </c:ext>
          </c:extLst>
        </c:ser>
        <c:dLbls>
          <c:showLegendKey val="0"/>
          <c:showVal val="0"/>
          <c:showCatName val="0"/>
          <c:showSerName val="0"/>
          <c:showPercent val="0"/>
          <c:showBubbleSize val="0"/>
        </c:dLbls>
        <c:marker val="1"/>
        <c:smooth val="0"/>
        <c:axId val="349250056"/>
        <c:axId val="349250448"/>
      </c:lineChart>
      <c:catAx>
        <c:axId val="3492500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9250448"/>
        <c:crosses val="autoZero"/>
        <c:auto val="1"/>
        <c:lblAlgn val="ctr"/>
        <c:lblOffset val="100"/>
        <c:tickLblSkip val="1"/>
        <c:tickMarkSkip val="1"/>
        <c:noMultiLvlLbl val="0"/>
      </c:catAx>
      <c:valAx>
        <c:axId val="3492504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92500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8.61</c:v>
                </c:pt>
                <c:pt idx="1">
                  <c:v>8.5299999999999994</c:v>
                </c:pt>
                <c:pt idx="2">
                  <c:v>10.039999999999999</c:v>
                </c:pt>
                <c:pt idx="3">
                  <c:v>10.18</c:v>
                </c:pt>
                <c:pt idx="4">
                  <c:v>12.38</c:v>
                </c:pt>
              </c:numCache>
            </c:numRef>
          </c:val>
          <c:extLst xmlns:c16r2="http://schemas.microsoft.com/office/drawing/2015/06/chart">
            <c:ext xmlns:c16="http://schemas.microsoft.com/office/drawing/2014/chart" uri="{C3380CC4-5D6E-409C-BE32-E72D297353CC}">
              <c16:uniqueId val="{00000000-E08C-4E86-AF8D-26AC53F6038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48.67</c:v>
                </c:pt>
                <c:pt idx="1">
                  <c:v>55.61</c:v>
                </c:pt>
                <c:pt idx="2">
                  <c:v>58.1</c:v>
                </c:pt>
                <c:pt idx="3">
                  <c:v>71.25</c:v>
                </c:pt>
                <c:pt idx="4">
                  <c:v>68.69</c:v>
                </c:pt>
              </c:numCache>
            </c:numRef>
          </c:val>
          <c:extLst xmlns:c16r2="http://schemas.microsoft.com/office/drawing/2015/06/chart">
            <c:ext xmlns:c16="http://schemas.microsoft.com/office/drawing/2014/chart" uri="{C3380CC4-5D6E-409C-BE32-E72D297353CC}">
              <c16:uniqueId val="{00000001-E08C-4E86-AF8D-26AC53F6038D}"/>
            </c:ext>
          </c:extLst>
        </c:ser>
        <c:dLbls>
          <c:showLegendKey val="0"/>
          <c:showVal val="0"/>
          <c:showCatName val="0"/>
          <c:showSerName val="0"/>
          <c:showPercent val="0"/>
          <c:showBubbleSize val="0"/>
        </c:dLbls>
        <c:gapWidth val="250"/>
        <c:overlap val="100"/>
        <c:axId val="370560328"/>
        <c:axId val="3705556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-1.75</c:v>
                </c:pt>
                <c:pt idx="1">
                  <c:v>3.03</c:v>
                </c:pt>
                <c:pt idx="2">
                  <c:v>-2.2000000000000002</c:v>
                </c:pt>
                <c:pt idx="3">
                  <c:v>5.4</c:v>
                </c:pt>
                <c:pt idx="4">
                  <c:v>-5.24</c:v>
                </c:pt>
              </c:numCache>
            </c:numRef>
          </c:val>
          <c:smooth val="0"/>
          <c:extLst xmlns:c16r2="http://schemas.microsoft.com/office/drawing/2015/06/chart">
            <c:ext xmlns:c16="http://schemas.microsoft.com/office/drawing/2014/chart" uri="{C3380CC4-5D6E-409C-BE32-E72D297353CC}">
              <c16:uniqueId val="{00000002-E08C-4E86-AF8D-26AC53F6038D}"/>
            </c:ext>
          </c:extLst>
        </c:ser>
        <c:dLbls>
          <c:showLegendKey val="0"/>
          <c:showVal val="0"/>
          <c:showCatName val="0"/>
          <c:showSerName val="0"/>
          <c:showPercent val="0"/>
          <c:showBubbleSize val="0"/>
        </c:dLbls>
        <c:marker val="1"/>
        <c:smooth val="0"/>
        <c:axId val="370560328"/>
        <c:axId val="370555624"/>
      </c:lineChart>
      <c:catAx>
        <c:axId val="370560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0555624"/>
        <c:crosses val="autoZero"/>
        <c:auto val="1"/>
        <c:lblAlgn val="ctr"/>
        <c:lblOffset val="100"/>
        <c:tickLblSkip val="1"/>
        <c:tickMarkSkip val="1"/>
        <c:noMultiLvlLbl val="0"/>
      </c:catAx>
      <c:valAx>
        <c:axId val="370555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0560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0.34</c:v>
                </c:pt>
                <c:pt idx="2">
                  <c:v>#N/A</c:v>
                </c:pt>
                <c:pt idx="3">
                  <c:v>0.17</c:v>
                </c:pt>
                <c:pt idx="4">
                  <c:v>#N/A</c:v>
                </c:pt>
                <c:pt idx="5">
                  <c:v>0.14000000000000001</c:v>
                </c:pt>
                <c:pt idx="6">
                  <c:v>#N/A</c:v>
                </c:pt>
                <c:pt idx="7">
                  <c:v>7.0000000000000007E-2</c:v>
                </c:pt>
                <c:pt idx="8">
                  <c:v>#N/A</c:v>
                </c:pt>
                <c:pt idx="9">
                  <c:v>0</c:v>
                </c:pt>
              </c:numCache>
            </c:numRef>
          </c:val>
          <c:extLst xmlns:c16r2="http://schemas.microsoft.com/office/drawing/2015/06/chart">
            <c:ext xmlns:c16="http://schemas.microsoft.com/office/drawing/2014/chart" uri="{C3380CC4-5D6E-409C-BE32-E72D297353CC}">
              <c16:uniqueId val="{00000000-2191-42B5-935F-54E55A6F25E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191-42B5-935F-54E55A6F25E3}"/>
            </c:ext>
          </c:extLst>
        </c:ser>
        <c:ser>
          <c:idx val="2"/>
          <c:order val="2"/>
          <c:tx>
            <c:strRef>
              <c:f>データシート!$A$29</c:f>
              <c:strCache>
                <c:ptCount val="1"/>
                <c:pt idx="0">
                  <c:v>浅口市後期高齢者医療特別会計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2191-42B5-935F-54E55A6F25E3}"/>
            </c:ext>
          </c:extLst>
        </c:ser>
        <c:ser>
          <c:idx val="3"/>
          <c:order val="3"/>
          <c:tx>
            <c:strRef>
              <c:f>データシート!$A$30</c:f>
              <c:strCache>
                <c:ptCount val="1"/>
                <c:pt idx="0">
                  <c:v>浅口市住宅新築資金等貸付事業特別会計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0.02</c:v>
                </c:pt>
                <c:pt idx="2">
                  <c:v>#N/A</c:v>
                </c:pt>
                <c:pt idx="3">
                  <c:v>0</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2191-42B5-935F-54E55A6F25E3}"/>
            </c:ext>
          </c:extLst>
        </c:ser>
        <c:ser>
          <c:idx val="4"/>
          <c:order val="4"/>
          <c:tx>
            <c:strRef>
              <c:f>データシート!$A$31</c:f>
              <c:strCache>
                <c:ptCount val="1"/>
                <c:pt idx="0">
                  <c:v>浅口市畑地かんがい給水事業特別会計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0.01</c:v>
                </c:pt>
                <c:pt idx="4">
                  <c:v>#N/A</c:v>
                </c:pt>
                <c:pt idx="5">
                  <c:v>0.04</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4-2191-42B5-935F-54E55A6F25E3}"/>
            </c:ext>
          </c:extLst>
        </c:ser>
        <c:ser>
          <c:idx val="5"/>
          <c:order val="5"/>
          <c:tx>
            <c:strRef>
              <c:f>データシート!$A$32</c:f>
              <c:strCache>
                <c:ptCount val="1"/>
                <c:pt idx="0">
                  <c:v>浅口市公共下水道事業特別会計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0.21</c:v>
                </c:pt>
                <c:pt idx="2">
                  <c:v>#N/A</c:v>
                </c:pt>
                <c:pt idx="3">
                  <c:v>0.3</c:v>
                </c:pt>
                <c:pt idx="4">
                  <c:v>#N/A</c:v>
                </c:pt>
                <c:pt idx="5">
                  <c:v>0.26</c:v>
                </c:pt>
                <c:pt idx="6">
                  <c:v>#N/A</c:v>
                </c:pt>
                <c:pt idx="7">
                  <c:v>0.28999999999999998</c:v>
                </c:pt>
                <c:pt idx="8">
                  <c:v>#N/A</c:v>
                </c:pt>
                <c:pt idx="9">
                  <c:v>0.25</c:v>
                </c:pt>
              </c:numCache>
            </c:numRef>
          </c:val>
          <c:extLst xmlns:c16r2="http://schemas.microsoft.com/office/drawing/2015/06/chart">
            <c:ext xmlns:c16="http://schemas.microsoft.com/office/drawing/2014/chart" uri="{C3380CC4-5D6E-409C-BE32-E72D297353CC}">
              <c16:uniqueId val="{00000005-2191-42B5-935F-54E55A6F25E3}"/>
            </c:ext>
          </c:extLst>
        </c:ser>
        <c:ser>
          <c:idx val="6"/>
          <c:order val="6"/>
          <c:tx>
            <c:strRef>
              <c:f>データシート!$A$33</c:f>
              <c:strCache>
                <c:ptCount val="1"/>
                <c:pt idx="0">
                  <c:v>浅口市介護保険特別会計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0.79</c:v>
                </c:pt>
                <c:pt idx="2">
                  <c:v>#N/A</c:v>
                </c:pt>
                <c:pt idx="3">
                  <c:v>0.5</c:v>
                </c:pt>
                <c:pt idx="4">
                  <c:v>#N/A</c:v>
                </c:pt>
                <c:pt idx="5">
                  <c:v>1.87</c:v>
                </c:pt>
                <c:pt idx="6">
                  <c:v>#N/A</c:v>
                </c:pt>
                <c:pt idx="7">
                  <c:v>1.47</c:v>
                </c:pt>
                <c:pt idx="8">
                  <c:v>#N/A</c:v>
                </c:pt>
                <c:pt idx="9">
                  <c:v>2.2000000000000002</c:v>
                </c:pt>
              </c:numCache>
            </c:numRef>
          </c:val>
          <c:extLst xmlns:c16r2="http://schemas.microsoft.com/office/drawing/2015/06/chart">
            <c:ext xmlns:c16="http://schemas.microsoft.com/office/drawing/2014/chart" uri="{C3380CC4-5D6E-409C-BE32-E72D297353CC}">
              <c16:uniqueId val="{00000006-2191-42B5-935F-54E55A6F25E3}"/>
            </c:ext>
          </c:extLst>
        </c:ser>
        <c:ser>
          <c:idx val="7"/>
          <c:order val="7"/>
          <c:tx>
            <c:strRef>
              <c:f>データシート!$A$34</c:f>
              <c:strCache>
                <c:ptCount val="1"/>
                <c:pt idx="0">
                  <c:v>浅口市国民健康保険特別会計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4.13</c:v>
                </c:pt>
                <c:pt idx="2">
                  <c:v>#N/A</c:v>
                </c:pt>
                <c:pt idx="3">
                  <c:v>3.43</c:v>
                </c:pt>
                <c:pt idx="4">
                  <c:v>#N/A</c:v>
                </c:pt>
                <c:pt idx="5">
                  <c:v>4.42</c:v>
                </c:pt>
                <c:pt idx="6">
                  <c:v>#N/A</c:v>
                </c:pt>
                <c:pt idx="7">
                  <c:v>5.74</c:v>
                </c:pt>
                <c:pt idx="8">
                  <c:v>#N/A</c:v>
                </c:pt>
                <c:pt idx="9">
                  <c:v>6.1</c:v>
                </c:pt>
              </c:numCache>
            </c:numRef>
          </c:val>
          <c:extLst xmlns:c16r2="http://schemas.microsoft.com/office/drawing/2015/06/chart">
            <c:ext xmlns:c16="http://schemas.microsoft.com/office/drawing/2014/chart" uri="{C3380CC4-5D6E-409C-BE32-E72D297353CC}">
              <c16:uniqueId val="{00000007-2191-42B5-935F-54E55A6F25E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8.56</c:v>
                </c:pt>
                <c:pt idx="2">
                  <c:v>#N/A</c:v>
                </c:pt>
                <c:pt idx="3">
                  <c:v>8.5</c:v>
                </c:pt>
                <c:pt idx="4">
                  <c:v>#N/A</c:v>
                </c:pt>
                <c:pt idx="5">
                  <c:v>9.98</c:v>
                </c:pt>
                <c:pt idx="6">
                  <c:v>#N/A</c:v>
                </c:pt>
                <c:pt idx="7">
                  <c:v>10.11</c:v>
                </c:pt>
                <c:pt idx="8">
                  <c:v>#N/A</c:v>
                </c:pt>
                <c:pt idx="9">
                  <c:v>12.32</c:v>
                </c:pt>
              </c:numCache>
            </c:numRef>
          </c:val>
          <c:extLst xmlns:c16r2="http://schemas.microsoft.com/office/drawing/2015/06/chart">
            <c:ext xmlns:c16="http://schemas.microsoft.com/office/drawing/2014/chart" uri="{C3380CC4-5D6E-409C-BE32-E72D297353CC}">
              <c16:uniqueId val="{00000008-2191-42B5-935F-54E55A6F25E3}"/>
            </c:ext>
          </c:extLst>
        </c:ser>
        <c:ser>
          <c:idx val="9"/>
          <c:order val="9"/>
          <c:tx>
            <c:strRef>
              <c:f>データシート!$A$36</c:f>
              <c:strCache>
                <c:ptCount val="1"/>
                <c:pt idx="0">
                  <c:v>浅口市水道事業会計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12.45</c:v>
                </c:pt>
                <c:pt idx="2">
                  <c:v>#N/A</c:v>
                </c:pt>
                <c:pt idx="3">
                  <c:v>13.57</c:v>
                </c:pt>
                <c:pt idx="4">
                  <c:v>#N/A</c:v>
                </c:pt>
                <c:pt idx="5">
                  <c:v>14.93</c:v>
                </c:pt>
                <c:pt idx="6">
                  <c:v>#N/A</c:v>
                </c:pt>
                <c:pt idx="7">
                  <c:v>14.16</c:v>
                </c:pt>
                <c:pt idx="8">
                  <c:v>#N/A</c:v>
                </c:pt>
                <c:pt idx="9">
                  <c:v>14.06</c:v>
                </c:pt>
              </c:numCache>
            </c:numRef>
          </c:val>
          <c:extLst xmlns:c16r2="http://schemas.microsoft.com/office/drawing/2015/06/chart">
            <c:ext xmlns:c16="http://schemas.microsoft.com/office/drawing/2014/chart" uri="{C3380CC4-5D6E-409C-BE32-E72D297353CC}">
              <c16:uniqueId val="{00000009-2191-42B5-935F-54E55A6F25E3}"/>
            </c:ext>
          </c:extLst>
        </c:ser>
        <c:dLbls>
          <c:showLegendKey val="0"/>
          <c:showVal val="0"/>
          <c:showCatName val="0"/>
          <c:showSerName val="0"/>
          <c:showPercent val="0"/>
          <c:showBubbleSize val="0"/>
        </c:dLbls>
        <c:gapWidth val="150"/>
        <c:overlap val="100"/>
        <c:axId val="370554840"/>
        <c:axId val="370558368"/>
      </c:barChart>
      <c:catAx>
        <c:axId val="370554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0558368"/>
        <c:crosses val="autoZero"/>
        <c:auto val="1"/>
        <c:lblAlgn val="ctr"/>
        <c:lblOffset val="100"/>
        <c:tickLblSkip val="1"/>
        <c:tickMarkSkip val="1"/>
        <c:noMultiLvlLbl val="0"/>
      </c:catAx>
      <c:valAx>
        <c:axId val="370558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05548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1753</c:v>
                </c:pt>
                <c:pt idx="5">
                  <c:v>1748</c:v>
                </c:pt>
                <c:pt idx="8">
                  <c:v>1766</c:v>
                </c:pt>
                <c:pt idx="11">
                  <c:v>1630</c:v>
                </c:pt>
                <c:pt idx="14">
                  <c:v>1687</c:v>
                </c:pt>
              </c:numCache>
            </c:numRef>
          </c:val>
          <c:extLst xmlns:c16r2="http://schemas.microsoft.com/office/drawing/2015/06/chart">
            <c:ext xmlns:c16="http://schemas.microsoft.com/office/drawing/2014/chart" uri="{C3380CC4-5D6E-409C-BE32-E72D297353CC}">
              <c16:uniqueId val="{00000000-9A89-4A13-8E5D-7127E9DD413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A89-4A13-8E5D-7127E9DD413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77</c:v>
                </c:pt>
                <c:pt idx="3">
                  <c:v>74</c:v>
                </c:pt>
                <c:pt idx="6">
                  <c:v>67</c:v>
                </c:pt>
                <c:pt idx="9">
                  <c:v>60</c:v>
                </c:pt>
                <c:pt idx="12">
                  <c:v>53</c:v>
                </c:pt>
              </c:numCache>
            </c:numRef>
          </c:val>
          <c:extLst xmlns:c16r2="http://schemas.microsoft.com/office/drawing/2015/06/chart">
            <c:ext xmlns:c16="http://schemas.microsoft.com/office/drawing/2014/chart" uri="{C3380CC4-5D6E-409C-BE32-E72D297353CC}">
              <c16:uniqueId val="{00000002-9A89-4A13-8E5D-7127E9DD413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29</c:v>
                </c:pt>
                <c:pt idx="3">
                  <c:v>24</c:v>
                </c:pt>
                <c:pt idx="6">
                  <c:v>40</c:v>
                </c:pt>
                <c:pt idx="9">
                  <c:v>53</c:v>
                </c:pt>
                <c:pt idx="12">
                  <c:v>64</c:v>
                </c:pt>
              </c:numCache>
            </c:numRef>
          </c:val>
          <c:extLst xmlns:c16r2="http://schemas.microsoft.com/office/drawing/2015/06/chart">
            <c:ext xmlns:c16="http://schemas.microsoft.com/office/drawing/2014/chart" uri="{C3380CC4-5D6E-409C-BE32-E72D297353CC}">
              <c16:uniqueId val="{00000003-9A89-4A13-8E5D-7127E9DD413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875</c:v>
                </c:pt>
                <c:pt idx="3">
                  <c:v>880</c:v>
                </c:pt>
                <c:pt idx="6">
                  <c:v>1007</c:v>
                </c:pt>
                <c:pt idx="9">
                  <c:v>1003</c:v>
                </c:pt>
                <c:pt idx="12">
                  <c:v>993</c:v>
                </c:pt>
              </c:numCache>
            </c:numRef>
          </c:val>
          <c:extLst xmlns:c16r2="http://schemas.microsoft.com/office/drawing/2015/06/chart">
            <c:ext xmlns:c16="http://schemas.microsoft.com/office/drawing/2014/chart" uri="{C3380CC4-5D6E-409C-BE32-E72D297353CC}">
              <c16:uniqueId val="{00000004-9A89-4A13-8E5D-7127E9DD413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A89-4A13-8E5D-7127E9DD413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A89-4A13-8E5D-7127E9DD413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1601</c:v>
                </c:pt>
                <c:pt idx="3">
                  <c:v>1590</c:v>
                </c:pt>
                <c:pt idx="6">
                  <c:v>1553</c:v>
                </c:pt>
                <c:pt idx="9">
                  <c:v>1313</c:v>
                </c:pt>
                <c:pt idx="12">
                  <c:v>1434</c:v>
                </c:pt>
              </c:numCache>
            </c:numRef>
          </c:val>
          <c:extLst xmlns:c16r2="http://schemas.microsoft.com/office/drawing/2015/06/chart">
            <c:ext xmlns:c16="http://schemas.microsoft.com/office/drawing/2014/chart" uri="{C3380CC4-5D6E-409C-BE32-E72D297353CC}">
              <c16:uniqueId val="{00000007-9A89-4A13-8E5D-7127E9DD4133}"/>
            </c:ext>
          </c:extLst>
        </c:ser>
        <c:dLbls>
          <c:showLegendKey val="0"/>
          <c:showVal val="0"/>
          <c:showCatName val="0"/>
          <c:showSerName val="0"/>
          <c:showPercent val="0"/>
          <c:showBubbleSize val="0"/>
        </c:dLbls>
        <c:gapWidth val="100"/>
        <c:overlap val="100"/>
        <c:axId val="370558760"/>
        <c:axId val="3705560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829</c:v>
                </c:pt>
                <c:pt idx="2">
                  <c:v>#N/A</c:v>
                </c:pt>
                <c:pt idx="3">
                  <c:v>#N/A</c:v>
                </c:pt>
                <c:pt idx="4">
                  <c:v>820</c:v>
                </c:pt>
                <c:pt idx="5">
                  <c:v>#N/A</c:v>
                </c:pt>
                <c:pt idx="6">
                  <c:v>#N/A</c:v>
                </c:pt>
                <c:pt idx="7">
                  <c:v>901</c:v>
                </c:pt>
                <c:pt idx="8">
                  <c:v>#N/A</c:v>
                </c:pt>
                <c:pt idx="9">
                  <c:v>#N/A</c:v>
                </c:pt>
                <c:pt idx="10">
                  <c:v>799</c:v>
                </c:pt>
                <c:pt idx="11">
                  <c:v>#N/A</c:v>
                </c:pt>
                <c:pt idx="12">
                  <c:v>#N/A</c:v>
                </c:pt>
                <c:pt idx="13">
                  <c:v>857</c:v>
                </c:pt>
                <c:pt idx="14">
                  <c:v>#N/A</c:v>
                </c:pt>
              </c:numCache>
            </c:numRef>
          </c:val>
          <c:smooth val="0"/>
          <c:extLst xmlns:c16r2="http://schemas.microsoft.com/office/drawing/2015/06/chart">
            <c:ext xmlns:c16="http://schemas.microsoft.com/office/drawing/2014/chart" uri="{C3380CC4-5D6E-409C-BE32-E72D297353CC}">
              <c16:uniqueId val="{00000008-9A89-4A13-8E5D-7127E9DD4133}"/>
            </c:ext>
          </c:extLst>
        </c:ser>
        <c:dLbls>
          <c:showLegendKey val="0"/>
          <c:showVal val="0"/>
          <c:showCatName val="0"/>
          <c:showSerName val="0"/>
          <c:showPercent val="0"/>
          <c:showBubbleSize val="0"/>
        </c:dLbls>
        <c:marker val="1"/>
        <c:smooth val="0"/>
        <c:axId val="370558760"/>
        <c:axId val="370556016"/>
      </c:lineChart>
      <c:catAx>
        <c:axId val="370558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0556016"/>
        <c:crosses val="autoZero"/>
        <c:auto val="1"/>
        <c:lblAlgn val="ctr"/>
        <c:lblOffset val="100"/>
        <c:tickLblSkip val="1"/>
        <c:tickMarkSkip val="1"/>
        <c:noMultiLvlLbl val="0"/>
      </c:catAx>
      <c:valAx>
        <c:axId val="370556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0558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18074</c:v>
                </c:pt>
                <c:pt idx="5">
                  <c:v>18339</c:v>
                </c:pt>
                <c:pt idx="8">
                  <c:v>17617</c:v>
                </c:pt>
                <c:pt idx="11">
                  <c:v>17132</c:v>
                </c:pt>
                <c:pt idx="14">
                  <c:v>16531</c:v>
                </c:pt>
              </c:numCache>
            </c:numRef>
          </c:val>
          <c:extLst xmlns:c16r2="http://schemas.microsoft.com/office/drawing/2015/06/chart">
            <c:ext xmlns:c16="http://schemas.microsoft.com/office/drawing/2014/chart" uri="{C3380CC4-5D6E-409C-BE32-E72D297353CC}">
              <c16:uniqueId val="{00000000-8F4C-44A5-BEFB-5F8599D1544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460</c:v>
                </c:pt>
                <c:pt idx="5">
                  <c:v>397</c:v>
                </c:pt>
                <c:pt idx="8">
                  <c:v>1352</c:v>
                </c:pt>
                <c:pt idx="11">
                  <c:v>1297</c:v>
                </c:pt>
                <c:pt idx="14">
                  <c:v>1246</c:v>
                </c:pt>
              </c:numCache>
            </c:numRef>
          </c:val>
          <c:extLst xmlns:c16r2="http://schemas.microsoft.com/office/drawing/2015/06/chart">
            <c:ext xmlns:c16="http://schemas.microsoft.com/office/drawing/2014/chart" uri="{C3380CC4-5D6E-409C-BE32-E72D297353CC}">
              <c16:uniqueId val="{00000001-8F4C-44A5-BEFB-5F8599D1544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7107</c:v>
                </c:pt>
                <c:pt idx="5">
                  <c:v>7804</c:v>
                </c:pt>
                <c:pt idx="8">
                  <c:v>7796</c:v>
                </c:pt>
                <c:pt idx="11">
                  <c:v>9109</c:v>
                </c:pt>
                <c:pt idx="14">
                  <c:v>8821</c:v>
                </c:pt>
              </c:numCache>
            </c:numRef>
          </c:val>
          <c:extLst xmlns:c16r2="http://schemas.microsoft.com/office/drawing/2015/06/chart">
            <c:ext xmlns:c16="http://schemas.microsoft.com/office/drawing/2014/chart" uri="{C3380CC4-5D6E-409C-BE32-E72D297353CC}">
              <c16:uniqueId val="{00000002-8F4C-44A5-BEFB-5F8599D1544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F4C-44A5-BEFB-5F8599D1544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F4C-44A5-BEFB-5F8599D1544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F4C-44A5-BEFB-5F8599D1544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1926</c:v>
                </c:pt>
                <c:pt idx="3">
                  <c:v>1791</c:v>
                </c:pt>
                <c:pt idx="6">
                  <c:v>1760</c:v>
                </c:pt>
                <c:pt idx="9">
                  <c:v>1764</c:v>
                </c:pt>
                <c:pt idx="12">
                  <c:v>1710</c:v>
                </c:pt>
              </c:numCache>
            </c:numRef>
          </c:val>
          <c:extLst xmlns:c16r2="http://schemas.microsoft.com/office/drawing/2015/06/chart">
            <c:ext xmlns:c16="http://schemas.microsoft.com/office/drawing/2014/chart" uri="{C3380CC4-5D6E-409C-BE32-E72D297353CC}">
              <c16:uniqueId val="{00000006-8F4C-44A5-BEFB-5F8599D1544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381</c:v>
                </c:pt>
                <c:pt idx="3">
                  <c:v>405</c:v>
                </c:pt>
                <c:pt idx="6">
                  <c:v>420</c:v>
                </c:pt>
                <c:pt idx="9">
                  <c:v>385</c:v>
                </c:pt>
                <c:pt idx="12">
                  <c:v>391</c:v>
                </c:pt>
              </c:numCache>
            </c:numRef>
          </c:val>
          <c:extLst xmlns:c16r2="http://schemas.microsoft.com/office/drawing/2015/06/chart">
            <c:ext xmlns:c16="http://schemas.microsoft.com/office/drawing/2014/chart" uri="{C3380CC4-5D6E-409C-BE32-E72D297353CC}">
              <c16:uniqueId val="{00000007-8F4C-44A5-BEFB-5F8599D1544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11832</c:v>
                </c:pt>
                <c:pt idx="3">
                  <c:v>11374</c:v>
                </c:pt>
                <c:pt idx="6">
                  <c:v>11592</c:v>
                </c:pt>
                <c:pt idx="9">
                  <c:v>11770</c:v>
                </c:pt>
                <c:pt idx="12">
                  <c:v>11752</c:v>
                </c:pt>
              </c:numCache>
            </c:numRef>
          </c:val>
          <c:extLst xmlns:c16r2="http://schemas.microsoft.com/office/drawing/2015/06/chart">
            <c:ext xmlns:c16="http://schemas.microsoft.com/office/drawing/2014/chart" uri="{C3380CC4-5D6E-409C-BE32-E72D297353CC}">
              <c16:uniqueId val="{00000008-8F4C-44A5-BEFB-5F8599D1544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891</c:v>
                </c:pt>
                <c:pt idx="3">
                  <c:v>756</c:v>
                </c:pt>
                <c:pt idx="6">
                  <c:v>673</c:v>
                </c:pt>
                <c:pt idx="9">
                  <c:v>568</c:v>
                </c:pt>
                <c:pt idx="12">
                  <c:v>477</c:v>
                </c:pt>
              </c:numCache>
            </c:numRef>
          </c:val>
          <c:extLst xmlns:c16r2="http://schemas.microsoft.com/office/drawing/2015/06/chart">
            <c:ext xmlns:c16="http://schemas.microsoft.com/office/drawing/2014/chart" uri="{C3380CC4-5D6E-409C-BE32-E72D297353CC}">
              <c16:uniqueId val="{00000009-8F4C-44A5-BEFB-5F8599D1544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12941</c:v>
                </c:pt>
                <c:pt idx="3">
                  <c:v>13711</c:v>
                </c:pt>
                <c:pt idx="6">
                  <c:v>13918</c:v>
                </c:pt>
                <c:pt idx="9">
                  <c:v>13738</c:v>
                </c:pt>
                <c:pt idx="12">
                  <c:v>13315</c:v>
                </c:pt>
              </c:numCache>
            </c:numRef>
          </c:val>
          <c:extLst xmlns:c16r2="http://schemas.microsoft.com/office/drawing/2015/06/chart">
            <c:ext xmlns:c16="http://schemas.microsoft.com/office/drawing/2014/chart" uri="{C3380CC4-5D6E-409C-BE32-E72D297353CC}">
              <c16:uniqueId val="{0000000A-8F4C-44A5-BEFB-5F8599D1544C}"/>
            </c:ext>
          </c:extLst>
        </c:ser>
        <c:dLbls>
          <c:showLegendKey val="0"/>
          <c:showVal val="0"/>
          <c:showCatName val="0"/>
          <c:showSerName val="0"/>
          <c:showPercent val="0"/>
          <c:showBubbleSize val="0"/>
        </c:dLbls>
        <c:gapWidth val="100"/>
        <c:overlap val="100"/>
        <c:axId val="370552880"/>
        <c:axId val="3705571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2331</c:v>
                </c:pt>
                <c:pt idx="2">
                  <c:v>#N/A</c:v>
                </c:pt>
                <c:pt idx="3">
                  <c:v>#N/A</c:v>
                </c:pt>
                <c:pt idx="4">
                  <c:v>1497</c:v>
                </c:pt>
                <c:pt idx="5">
                  <c:v>#N/A</c:v>
                </c:pt>
                <c:pt idx="6">
                  <c:v>#N/A</c:v>
                </c:pt>
                <c:pt idx="7">
                  <c:v>1598</c:v>
                </c:pt>
                <c:pt idx="8">
                  <c:v>#N/A</c:v>
                </c:pt>
                <c:pt idx="9">
                  <c:v>#N/A</c:v>
                </c:pt>
                <c:pt idx="10">
                  <c:v>688</c:v>
                </c:pt>
                <c:pt idx="11">
                  <c:v>#N/A</c:v>
                </c:pt>
                <c:pt idx="12">
                  <c:v>#N/A</c:v>
                </c:pt>
                <c:pt idx="13">
                  <c:v>1047</c:v>
                </c:pt>
                <c:pt idx="14">
                  <c:v>#N/A</c:v>
                </c:pt>
              </c:numCache>
            </c:numRef>
          </c:val>
          <c:smooth val="0"/>
          <c:extLst xmlns:c16r2="http://schemas.microsoft.com/office/drawing/2015/06/chart">
            <c:ext xmlns:c16="http://schemas.microsoft.com/office/drawing/2014/chart" uri="{C3380CC4-5D6E-409C-BE32-E72D297353CC}">
              <c16:uniqueId val="{0000000B-8F4C-44A5-BEFB-5F8599D1544C}"/>
            </c:ext>
          </c:extLst>
        </c:ser>
        <c:dLbls>
          <c:showLegendKey val="0"/>
          <c:showVal val="0"/>
          <c:showCatName val="0"/>
          <c:showSerName val="0"/>
          <c:showPercent val="0"/>
          <c:showBubbleSize val="0"/>
        </c:dLbls>
        <c:marker val="1"/>
        <c:smooth val="0"/>
        <c:axId val="370552880"/>
        <c:axId val="370557192"/>
      </c:lineChart>
      <c:catAx>
        <c:axId val="370552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0557192"/>
        <c:crosses val="autoZero"/>
        <c:auto val="1"/>
        <c:lblAlgn val="ctr"/>
        <c:lblOffset val="100"/>
        <c:tickLblSkip val="1"/>
        <c:tickMarkSkip val="1"/>
        <c:noMultiLvlLbl val="0"/>
      </c:catAx>
      <c:valAx>
        <c:axId val="370557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0552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5616</c:v>
                </c:pt>
                <c:pt idx="1">
                  <c:v>6668</c:v>
                </c:pt>
                <c:pt idx="2">
                  <c:v>6447</c:v>
                </c:pt>
              </c:numCache>
            </c:numRef>
          </c:val>
          <c:extLst xmlns:c16r2="http://schemas.microsoft.com/office/drawing/2015/06/chart">
            <c:ext xmlns:c16="http://schemas.microsoft.com/office/drawing/2014/chart" uri="{C3380CC4-5D6E-409C-BE32-E72D297353CC}">
              <c16:uniqueId val="{00000000-700A-4E0C-94EF-E277006E3E1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136</c:v>
                </c:pt>
                <c:pt idx="1">
                  <c:v>136</c:v>
                </c:pt>
                <c:pt idx="2">
                  <c:v>136</c:v>
                </c:pt>
              </c:numCache>
            </c:numRef>
          </c:val>
          <c:extLst xmlns:c16r2="http://schemas.microsoft.com/office/drawing/2015/06/chart">
            <c:ext xmlns:c16="http://schemas.microsoft.com/office/drawing/2014/chart" uri="{C3380CC4-5D6E-409C-BE32-E72D297353CC}">
              <c16:uniqueId val="{00000001-700A-4E0C-94EF-E277006E3E1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3249</c:v>
                </c:pt>
                <c:pt idx="1">
                  <c:v>3407</c:v>
                </c:pt>
                <c:pt idx="2">
                  <c:v>3364</c:v>
                </c:pt>
              </c:numCache>
            </c:numRef>
          </c:val>
          <c:extLst xmlns:c16r2="http://schemas.microsoft.com/office/drawing/2015/06/chart">
            <c:ext xmlns:c16="http://schemas.microsoft.com/office/drawing/2014/chart" uri="{C3380CC4-5D6E-409C-BE32-E72D297353CC}">
              <c16:uniqueId val="{00000002-700A-4E0C-94EF-E277006E3E15}"/>
            </c:ext>
          </c:extLst>
        </c:ser>
        <c:dLbls>
          <c:showLegendKey val="0"/>
          <c:showVal val="0"/>
          <c:showCatName val="0"/>
          <c:showSerName val="0"/>
          <c:showPercent val="0"/>
          <c:showBubbleSize val="0"/>
        </c:dLbls>
        <c:gapWidth val="120"/>
        <c:overlap val="100"/>
        <c:axId val="370555232"/>
        <c:axId val="370556408"/>
      </c:barChart>
      <c:catAx>
        <c:axId val="370555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70556408"/>
        <c:crosses val="autoZero"/>
        <c:auto val="1"/>
        <c:lblAlgn val="ctr"/>
        <c:lblOffset val="100"/>
        <c:tickLblSkip val="1"/>
        <c:tickMarkSkip val="1"/>
        <c:noMultiLvlLbl val="0"/>
      </c:catAx>
      <c:valAx>
        <c:axId val="3705564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70555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8DE-4707-862A-822596EF648E}"/>
                </c:ext>
                <c:ext xmlns:c15="http://schemas.microsoft.com/office/drawing/2012/chart" uri="{CE6537A1-D6FC-4f65-9D91-7224C49458BB}">
                  <c15:dlblFieldTable>
                    <c15:dlblFTEntry>
                      <c15:txfldGUID>{923C0ADD-A54F-4B68-80C6-A79D8ED4C0E6}</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8DE-4707-862A-822596EF648E}"/>
                </c:ext>
                <c:ext xmlns:c15="http://schemas.microsoft.com/office/drawing/2012/chart" uri="{CE6537A1-D6FC-4f65-9D91-7224C49458BB}">
                  <c15:dlblFieldTable>
                    <c15:dlblFTEntry>
                      <c15:txfldGUID>{954714A2-B23B-438F-AD9E-A57BFF6F1E65}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8DE-4707-862A-822596EF648E}"/>
                </c:ext>
                <c:ext xmlns:c15="http://schemas.microsoft.com/office/drawing/2012/chart" uri="{CE6537A1-D6FC-4f65-9D91-7224C49458BB}">
                  <c15:dlblFieldTable>
                    <c15:dlblFTEntry>
                      <c15:txfldGUID>{E826AB8F-FD05-4F53-A12B-604384A62BA4}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8DE-4707-862A-822596EF648E}"/>
                </c:ext>
                <c:ext xmlns:c15="http://schemas.microsoft.com/office/drawing/2012/chart" uri="{CE6537A1-D6FC-4f65-9D91-7224C49458BB}">
                  <c15:dlblFieldTable>
                    <c15:dlblFTEntry>
                      <c15:txfldGUID>{270E3E97-C7C4-492E-884F-7D09BA1666B6}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8DE-4707-862A-822596EF648E}"/>
                </c:ext>
                <c:ext xmlns:c15="http://schemas.microsoft.com/office/drawing/2012/chart" uri="{CE6537A1-D6FC-4f65-9D91-7224C49458BB}">
                  <c15:dlblFieldTable>
                    <c15:dlblFTEntry>
                      <c15:txfldGUID>{15A09D9A-2B94-4783-B472-F85F3ABB991F}</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8DE-4707-862A-822596EF648E}"/>
                </c:ext>
                <c:ext xmlns:c15="http://schemas.microsoft.com/office/drawing/2012/chart" uri="{CE6537A1-D6FC-4f65-9D91-7224C49458BB}">
                  <c15:layout/>
                  <c15:dlblFieldTable>
                    <c15:dlblFTEntry>
                      <c15:txfldGUID>{B3606286-89AA-491A-8853-45D45DCF418C}</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8DE-4707-862A-822596EF648E}"/>
                </c:ext>
                <c:ext xmlns:c15="http://schemas.microsoft.com/office/drawing/2012/chart" uri="{CE6537A1-D6FC-4f65-9D91-7224C49458BB}">
                  <c15:layout/>
                  <c15:dlblFieldTable>
                    <c15:dlblFTEntry>
                      <c15:txfldGUID>{9830212C-72BC-4301-98F0-6CE2B4B1DA98}</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8DE-4707-862A-822596EF648E}"/>
                </c:ext>
                <c:ext xmlns:c15="http://schemas.microsoft.com/office/drawing/2012/chart" uri="{CE6537A1-D6FC-4f65-9D91-7224C49458BB}">
                  <c15:layout/>
                  <c15:dlblFieldTable>
                    <c15:dlblFTEntry>
                      <c15:txfldGUID>{32DDEE45-F8FF-4DA6-A712-96890BF7AF3C}</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8DE-4707-862A-822596EF648E}"/>
                </c:ext>
                <c:ext xmlns:c15="http://schemas.microsoft.com/office/drawing/2012/chart" uri="{CE6537A1-D6FC-4f65-9D91-7224C49458BB}">
                  <c15:layout/>
                  <c15:dlblFieldTable>
                    <c15:dlblFTEntry>
                      <c15:txfldGUID>{7368750F-119A-47F0-9994-7D518F26C8C7}</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47.4</c:v>
                </c:pt>
                <c:pt idx="16">
                  <c:v>68.2</c:v>
                </c:pt>
                <c:pt idx="24">
                  <c:v>69</c:v>
                </c:pt>
                <c:pt idx="32">
                  <c:v>70.3</c:v>
                </c:pt>
              </c:numCache>
            </c:numRef>
          </c:xVal>
          <c:yVal>
            <c:numRef>
              <c:f>公会計指標分析・財政指標組合せ分析表!$BP$51:$DC$51</c:f>
              <c:numCache>
                <c:formatCode>#,##0.0;"▲ "#,##0.0</c:formatCode>
                <c:ptCount val="40"/>
                <c:pt idx="8">
                  <c:v>18.399999999999999</c:v>
                </c:pt>
                <c:pt idx="16">
                  <c:v>20.100000000000001</c:v>
                </c:pt>
                <c:pt idx="24">
                  <c:v>8.8000000000000007</c:v>
                </c:pt>
                <c:pt idx="32">
                  <c:v>13.5</c:v>
                </c:pt>
              </c:numCache>
            </c:numRef>
          </c:yVal>
          <c:smooth val="0"/>
          <c:extLst xmlns:c16r2="http://schemas.microsoft.com/office/drawing/2015/06/chart">
            <c:ext xmlns:c16="http://schemas.microsoft.com/office/drawing/2014/chart" uri="{C3380CC4-5D6E-409C-BE32-E72D297353CC}">
              <c16:uniqueId val="{00000009-D8DE-4707-862A-822596EF648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8DE-4707-862A-822596EF648E}"/>
                </c:ext>
                <c:ext xmlns:c15="http://schemas.microsoft.com/office/drawing/2012/chart" uri="{CE6537A1-D6FC-4f65-9D91-7224C49458BB}">
                  <c15:dlblFieldTable>
                    <c15:dlblFTEntry>
                      <c15:txfldGUID>{9DE08F7A-BC9E-458A-BF1F-ED0B244B0A63}</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8DE-4707-862A-822596EF648E}"/>
                </c:ext>
                <c:ext xmlns:c15="http://schemas.microsoft.com/office/drawing/2012/chart" uri="{CE6537A1-D6FC-4f65-9D91-7224C49458BB}">
                  <c15:dlblFieldTable>
                    <c15:dlblFTEntry>
                      <c15:txfldGUID>{70FA39A2-264B-4F2C-8B39-25CEE2BEB165}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8DE-4707-862A-822596EF648E}"/>
                </c:ext>
                <c:ext xmlns:c15="http://schemas.microsoft.com/office/drawing/2012/chart" uri="{CE6537A1-D6FC-4f65-9D91-7224C49458BB}">
                  <c15:dlblFieldTable>
                    <c15:dlblFTEntry>
                      <c15:txfldGUID>{3BE5DB26-D981-405D-BAAA-E9F81BB4EC92}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8DE-4707-862A-822596EF648E}"/>
                </c:ext>
                <c:ext xmlns:c15="http://schemas.microsoft.com/office/drawing/2012/chart" uri="{CE6537A1-D6FC-4f65-9D91-7224C49458BB}">
                  <c15:dlblFieldTable>
                    <c15:dlblFTEntry>
                      <c15:txfldGUID>{3E5E9787-F8F5-4CE2-9275-27F6EA92B706}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8DE-4707-862A-822596EF648E}"/>
                </c:ext>
                <c:ext xmlns:c15="http://schemas.microsoft.com/office/drawing/2012/chart" uri="{CE6537A1-D6FC-4f65-9D91-7224C49458BB}">
                  <c15:dlblFieldTable>
                    <c15:dlblFTEntry>
                      <c15:txfldGUID>{89DA8665-0FAA-42FD-AE52-E98FF82C7D81}</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8DE-4707-862A-822596EF648E}"/>
                </c:ext>
                <c:ext xmlns:c15="http://schemas.microsoft.com/office/drawing/2012/chart" uri="{CE6537A1-D6FC-4f65-9D91-7224C49458BB}">
                  <c15:layout/>
                  <c15:dlblFieldTable>
                    <c15:dlblFTEntry>
                      <c15:txfldGUID>{6CAA51FA-7287-48E4-9DA9-437E0DDA0303}</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8DE-4707-862A-822596EF648E}"/>
                </c:ext>
                <c:ext xmlns:c15="http://schemas.microsoft.com/office/drawing/2012/chart" uri="{CE6537A1-D6FC-4f65-9D91-7224C49458BB}">
                  <c15:layout/>
                  <c15:dlblFieldTable>
                    <c15:dlblFTEntry>
                      <c15:txfldGUID>{074CF103-49ED-4559-827C-2D8D17E414CE}</c15:txfldGUID>
                      <c15:f>公会計指標分析・財政指標組合せ分析表!$CF$50</c15:f>
                      <c15:dlblFieldTableCache>
                        <c:ptCount val="1"/>
                        <c:pt idx="0">
                          <c:v>H28</c:v>
                        </c:pt>
                      </c15:dlblFieldTableCache>
                    </c15:dlblFTEntry>
                  </c15:dlblFieldTable>
                  <c15:showDataLabelsRange val="0"/>
                </c:ext>
              </c:extLst>
            </c:dLbl>
            <c:dLbl>
              <c:idx val="24"/>
              <c:layout>
                <c:manualLayout>
                  <c:x val="-3.3090009415326568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8DE-4707-862A-822596EF648E}"/>
                </c:ext>
                <c:ext xmlns:c15="http://schemas.microsoft.com/office/drawing/2012/chart" uri="{CE6537A1-D6FC-4f65-9D91-7224C49458BB}">
                  <c15:layout/>
                  <c15:dlblFieldTable>
                    <c15:dlblFTEntry>
                      <c15:txfldGUID>{9CE38D7C-CC09-4102-ABD7-72053B569538}</c15:txfldGUID>
                      <c15:f>公会計指標分析・財政指標組合せ分析表!$CN$50</c15:f>
                      <c15:dlblFieldTableCache>
                        <c:ptCount val="1"/>
                        <c:pt idx="0">
                          <c:v>H29</c:v>
                        </c:pt>
                      </c15:dlblFieldTableCache>
                    </c15:dlblFTEntry>
                  </c15:dlblFieldTable>
                  <c15:showDataLabelsRange val="0"/>
                </c:ext>
              </c:extLst>
            </c:dLbl>
            <c:dLbl>
              <c:idx val="32"/>
              <c:layout>
                <c:manualLayout>
                  <c:x val="-3.1200391523818038E-2"/>
                  <c:y val="-6.4739042105865174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8DE-4707-862A-822596EF648E}"/>
                </c:ext>
                <c:ext xmlns:c15="http://schemas.microsoft.com/office/drawing/2012/chart" uri="{CE6537A1-D6FC-4f65-9D91-7224C49458BB}">
                  <c15:layout/>
                  <c15:dlblFieldTable>
                    <c15:dlblFTEntry>
                      <c15:txfldGUID>{504636B8-9381-433A-900B-24FD1E3C6DD9}</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c:v>
                </c:pt>
                <c:pt idx="16">
                  <c:v>57.1</c:v>
                </c:pt>
                <c:pt idx="24">
                  <c:v>58.7</c:v>
                </c:pt>
                <c:pt idx="32">
                  <c:v>59.5</c:v>
                </c:pt>
              </c:numCache>
            </c:numRef>
          </c:xVal>
          <c:yVal>
            <c:numRef>
              <c:f>公会計指標分析・財政指標組合せ分析表!$BP$55:$DC$55</c:f>
              <c:numCache>
                <c:formatCode>#,##0.0;"▲ "#,##0.0</c:formatCode>
                <c:ptCount val="40"/>
                <c:pt idx="8">
                  <c:v>56.8</c:v>
                </c:pt>
                <c:pt idx="16">
                  <c:v>52.3</c:v>
                </c:pt>
                <c:pt idx="24">
                  <c:v>55.4</c:v>
                </c:pt>
                <c:pt idx="32">
                  <c:v>52.7</c:v>
                </c:pt>
              </c:numCache>
            </c:numRef>
          </c:yVal>
          <c:smooth val="0"/>
          <c:extLst xmlns:c16r2="http://schemas.microsoft.com/office/drawing/2015/06/chart">
            <c:ext xmlns:c16="http://schemas.microsoft.com/office/drawing/2014/chart" uri="{C3380CC4-5D6E-409C-BE32-E72D297353CC}">
              <c16:uniqueId val="{00000013-D8DE-4707-862A-822596EF648E}"/>
            </c:ext>
          </c:extLst>
        </c:ser>
        <c:dLbls>
          <c:showLegendKey val="0"/>
          <c:showVal val="1"/>
          <c:showCatName val="0"/>
          <c:showSerName val="0"/>
          <c:showPercent val="0"/>
          <c:showBubbleSize val="0"/>
        </c:dLbls>
        <c:axId val="370553272"/>
        <c:axId val="370556800"/>
      </c:scatterChart>
      <c:valAx>
        <c:axId val="370553272"/>
        <c:scaling>
          <c:orientation val="minMax"/>
          <c:max val="73"/>
          <c:min val="4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0556800"/>
        <c:crosses val="autoZero"/>
        <c:crossBetween val="midCat"/>
      </c:valAx>
      <c:valAx>
        <c:axId val="370556800"/>
        <c:scaling>
          <c:orientation val="minMax"/>
          <c:max val="65"/>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05532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A17-4D74-AC43-9CF04A2F421D}"/>
                </c:ext>
                <c:ext xmlns:c15="http://schemas.microsoft.com/office/drawing/2012/chart" uri="{CE6537A1-D6FC-4f65-9D91-7224C49458BB}">
                  <c15:layout/>
                  <c15:dlblFieldTable>
                    <c15:dlblFTEntry>
                      <c15:txfldGUID>{DB709160-7CF7-40DB-AB7D-C747435F6FB0}</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A17-4D74-AC43-9CF04A2F421D}"/>
                </c:ext>
                <c:ext xmlns:c15="http://schemas.microsoft.com/office/drawing/2012/chart" uri="{CE6537A1-D6FC-4f65-9D91-7224C49458BB}">
                  <c15:dlblFieldTable>
                    <c15:dlblFTEntry>
                      <c15:txfldGUID>{AD843551-6480-47E7-BC3A-B338191BD9D7}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A17-4D74-AC43-9CF04A2F421D}"/>
                </c:ext>
                <c:ext xmlns:c15="http://schemas.microsoft.com/office/drawing/2012/chart" uri="{CE6537A1-D6FC-4f65-9D91-7224C49458BB}">
                  <c15:dlblFieldTable>
                    <c15:dlblFTEntry>
                      <c15:txfldGUID>{5A25E372-30FA-469F-BD7F-673B71AEEDF5}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A17-4D74-AC43-9CF04A2F421D}"/>
                </c:ext>
                <c:ext xmlns:c15="http://schemas.microsoft.com/office/drawing/2012/chart" uri="{CE6537A1-D6FC-4f65-9D91-7224C49458BB}">
                  <c15:dlblFieldTable>
                    <c15:dlblFTEntry>
                      <c15:txfldGUID>{143F00D2-2559-46C7-BA54-59DF6632F4ED}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A17-4D74-AC43-9CF04A2F421D}"/>
                </c:ext>
                <c:ext xmlns:c15="http://schemas.microsoft.com/office/drawing/2012/chart" uri="{CE6537A1-D6FC-4f65-9D91-7224C49458BB}">
                  <c15:dlblFieldTable>
                    <c15:dlblFTEntry>
                      <c15:txfldGUID>{F991C4F1-84BC-4CA6-885B-C2610A5A5087}</c15:txfldGUID>
                      <c15:f>#REF!</c15:f>
                      <c15:dlblFieldTableCache>
                        <c:ptCount val="1"/>
                        <c:pt idx="0">
                          <c:v>#REF!</c:v>
                        </c:pt>
                      </c15:dlblFieldTableCache>
                    </c15:dlblFTEntry>
                  </c15:dlblFieldTable>
                  <c15:showDataLabelsRange val="0"/>
                </c:ext>
              </c:extLst>
            </c:dLbl>
            <c:dLbl>
              <c:idx val="8"/>
              <c:layout>
                <c:manualLayout>
                  <c:x val="-4.5160355153971342E-2"/>
                  <c:y val="-5.3235240326952413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A17-4D74-AC43-9CF04A2F421D}"/>
                </c:ext>
                <c:ext xmlns:c15="http://schemas.microsoft.com/office/drawing/2012/chart" uri="{CE6537A1-D6FC-4f65-9D91-7224C49458BB}">
                  <c15:layout/>
                  <c15:dlblFieldTable>
                    <c15:dlblFTEntry>
                      <c15:txfldGUID>{B5504F35-CC01-4CC7-AD18-87C2A799396D}</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1.8235628084250059E-2"/>
                  <c:y val="-7.1598053848635643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A17-4D74-AC43-9CF04A2F421D}"/>
                </c:ext>
                <c:ext xmlns:c15="http://schemas.microsoft.com/office/drawing/2012/chart" uri="{CE6537A1-D6FC-4f65-9D91-7224C49458BB}">
                  <c15:layout/>
                  <c15:dlblFieldTable>
                    <c15:dlblFTEntry>
                      <c15:txfldGUID>{DE36FB55-493C-4278-872F-FE5DAB008E03}</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A17-4D74-AC43-9CF04A2F421D}"/>
                </c:ext>
                <c:ext xmlns:c15="http://schemas.microsoft.com/office/drawing/2012/chart" uri="{CE6537A1-D6FC-4f65-9D91-7224C49458BB}">
                  <c15:layout/>
                  <c15:dlblFieldTable>
                    <c15:dlblFTEntry>
                      <c15:txfldGUID>{C9F2963B-A262-4EEB-858B-D0148CAD5292}</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A17-4D74-AC43-9CF04A2F421D}"/>
                </c:ext>
                <c:ext xmlns:c15="http://schemas.microsoft.com/office/drawing/2012/chart" uri="{CE6537A1-D6FC-4f65-9D91-7224C49458BB}">
                  <c15:layout/>
                  <c15:dlblFieldTable>
                    <c15:dlblFTEntry>
                      <c15:txfldGUID>{7F247666-2F1D-446B-90FD-9CE23B389C28}</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11.5</c:v>
                </c:pt>
                <c:pt idx="8">
                  <c:v>10.6</c:v>
                </c:pt>
                <c:pt idx="16">
                  <c:v>10.6</c:v>
                </c:pt>
                <c:pt idx="24">
                  <c:v>10.6</c:v>
                </c:pt>
                <c:pt idx="32">
                  <c:v>10.9</c:v>
                </c:pt>
              </c:numCache>
            </c:numRef>
          </c:xVal>
          <c:yVal>
            <c:numRef>
              <c:f>公会計指標分析・財政指標組合せ分析表!$BP$73:$DC$73</c:f>
              <c:numCache>
                <c:formatCode>#,##0.0;"▲ "#,##0.0</c:formatCode>
                <c:ptCount val="40"/>
                <c:pt idx="0">
                  <c:v>29.2</c:v>
                </c:pt>
                <c:pt idx="8">
                  <c:v>18.399999999999999</c:v>
                </c:pt>
                <c:pt idx="16">
                  <c:v>20.100000000000001</c:v>
                </c:pt>
                <c:pt idx="24">
                  <c:v>8.8000000000000007</c:v>
                </c:pt>
                <c:pt idx="32">
                  <c:v>13.5</c:v>
                </c:pt>
              </c:numCache>
            </c:numRef>
          </c:yVal>
          <c:smooth val="0"/>
          <c:extLst xmlns:c16r2="http://schemas.microsoft.com/office/drawing/2015/06/chart">
            <c:ext xmlns:c16="http://schemas.microsoft.com/office/drawing/2014/chart" uri="{C3380CC4-5D6E-409C-BE32-E72D297353CC}">
              <c16:uniqueId val="{00000009-0A17-4D74-AC43-9CF04A2F421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A17-4D74-AC43-9CF04A2F421D}"/>
                </c:ext>
                <c:ext xmlns:c15="http://schemas.microsoft.com/office/drawing/2012/chart" uri="{CE6537A1-D6FC-4f65-9D91-7224C49458BB}">
                  <c15:layout/>
                  <c15:dlblFieldTable>
                    <c15:dlblFTEntry>
                      <c15:txfldGUID>{7960753E-D8C7-45ED-A924-464CF8CDB667}</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A17-4D74-AC43-9CF04A2F421D}"/>
                </c:ext>
                <c:ext xmlns:c15="http://schemas.microsoft.com/office/drawing/2012/chart" uri="{CE6537A1-D6FC-4f65-9D91-7224C49458BB}">
                  <c15:dlblFieldTable>
                    <c15:dlblFTEntry>
                      <c15:txfldGUID>{A234DDAF-5F74-49F5-8F26-8FFAF0A78FB1}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A17-4D74-AC43-9CF04A2F421D}"/>
                </c:ext>
                <c:ext xmlns:c15="http://schemas.microsoft.com/office/drawing/2012/chart" uri="{CE6537A1-D6FC-4f65-9D91-7224C49458BB}">
                  <c15:dlblFieldTable>
                    <c15:dlblFTEntry>
                      <c15:txfldGUID>{78F820D6-002D-4532-9DAE-D9AA9A2CEF75}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A17-4D74-AC43-9CF04A2F421D}"/>
                </c:ext>
                <c:ext xmlns:c15="http://schemas.microsoft.com/office/drawing/2012/chart" uri="{CE6537A1-D6FC-4f65-9D91-7224C49458BB}">
                  <c15:dlblFieldTable>
                    <c15:dlblFTEntry>
                      <c15:txfldGUID>{49CB0729-0859-456D-9039-C795420CBBBA}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A17-4D74-AC43-9CF04A2F421D}"/>
                </c:ext>
                <c:ext xmlns:c15="http://schemas.microsoft.com/office/drawing/2012/chart" uri="{CE6537A1-D6FC-4f65-9D91-7224C49458BB}">
                  <c15:dlblFieldTable>
                    <c15:dlblFTEntry>
                      <c15:txfldGUID>{AE0E928E-41BB-413C-BD0F-22F34F2C9983}</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A17-4D74-AC43-9CF04A2F421D}"/>
                </c:ext>
                <c:ext xmlns:c15="http://schemas.microsoft.com/office/drawing/2012/chart" uri="{CE6537A1-D6FC-4f65-9D91-7224C49458BB}">
                  <c15:layout/>
                  <c15:dlblFieldTable>
                    <c15:dlblFTEntry>
                      <c15:txfldGUID>{B4310D1B-6B92-40CD-8947-1C6FBD7F63AB}</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A17-4D74-AC43-9CF04A2F421D}"/>
                </c:ext>
                <c:ext xmlns:c15="http://schemas.microsoft.com/office/drawing/2012/chart" uri="{CE6537A1-D6FC-4f65-9D91-7224C49458BB}">
                  <c15:layout/>
                  <c15:dlblFieldTable>
                    <c15:dlblFTEntry>
                      <c15:txfldGUID>{9ADE9A9F-8971-4BEF-886E-29845CC5D911}</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A17-4D74-AC43-9CF04A2F421D}"/>
                </c:ext>
                <c:ext xmlns:c15="http://schemas.microsoft.com/office/drawing/2012/chart" uri="{CE6537A1-D6FC-4f65-9D91-7224C49458BB}">
                  <c15:layout/>
                  <c15:dlblFieldTable>
                    <c15:dlblFTEntry>
                      <c15:txfldGUID>{9099FEC5-1304-4700-9156-9034C2FAA65A}</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A17-4D74-AC43-9CF04A2F421D}"/>
                </c:ext>
                <c:ext xmlns:c15="http://schemas.microsoft.com/office/drawing/2012/chart" uri="{CE6537A1-D6FC-4f65-9D91-7224C49458BB}">
                  <c15:layout/>
                  <c15:dlblFieldTable>
                    <c15:dlblFTEntry>
                      <c15:txfldGUID>{08602B78-A344-4D60-8E6B-805CF043486B}</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10.199999999999999</c:v>
                </c:pt>
                <c:pt idx="16">
                  <c:v>10</c:v>
                </c:pt>
                <c:pt idx="24">
                  <c:v>9.6999999999999993</c:v>
                </c:pt>
                <c:pt idx="32">
                  <c:v>9.5</c:v>
                </c:pt>
              </c:numCache>
            </c:numRef>
          </c:xVal>
          <c:yVal>
            <c:numRef>
              <c:f>公会計指標分析・財政指標組合せ分析表!$BP$77:$DC$77</c:f>
              <c:numCache>
                <c:formatCode>#,##0.0;"▲ "#,##0.0</c:formatCode>
                <c:ptCount val="40"/>
                <c:pt idx="0">
                  <c:v>60.8</c:v>
                </c:pt>
                <c:pt idx="8">
                  <c:v>56.8</c:v>
                </c:pt>
                <c:pt idx="16">
                  <c:v>52.3</c:v>
                </c:pt>
                <c:pt idx="24">
                  <c:v>55.4</c:v>
                </c:pt>
                <c:pt idx="32">
                  <c:v>52.7</c:v>
                </c:pt>
              </c:numCache>
            </c:numRef>
          </c:yVal>
          <c:smooth val="0"/>
          <c:extLst xmlns:c16r2="http://schemas.microsoft.com/office/drawing/2015/06/chart">
            <c:ext xmlns:c16="http://schemas.microsoft.com/office/drawing/2014/chart" uri="{C3380CC4-5D6E-409C-BE32-E72D297353CC}">
              <c16:uniqueId val="{00000013-0A17-4D74-AC43-9CF04A2F421D}"/>
            </c:ext>
          </c:extLst>
        </c:ser>
        <c:dLbls>
          <c:showLegendKey val="0"/>
          <c:showVal val="1"/>
          <c:showCatName val="0"/>
          <c:showSerName val="0"/>
          <c:showPercent val="0"/>
          <c:showBubbleSize val="0"/>
        </c:dLbls>
        <c:axId val="380154928"/>
        <c:axId val="380155712"/>
      </c:scatterChart>
      <c:valAx>
        <c:axId val="380154928"/>
        <c:scaling>
          <c:orientation val="minMax"/>
          <c:max val="11.7"/>
          <c:min val="9.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0155712"/>
        <c:crosses val="autoZero"/>
        <c:crossBetween val="midCat"/>
      </c:valAx>
      <c:valAx>
        <c:axId val="380155712"/>
        <c:scaling>
          <c:orientation val="minMax"/>
          <c:max val="7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015492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岡山県浅口市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合併特例債における大型事業の償還が開始したことにより、平成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年度は増加した。</a:t>
          </a:r>
        </a:p>
        <a:p>
          <a:r>
            <a:rPr kumimoji="1" lang="ja-JP" altLang="en-US" sz="1400">
              <a:latin typeface="ＭＳ ゴシック" pitchFamily="49" charset="-128"/>
              <a:ea typeface="ＭＳ ゴシック" pitchFamily="49" charset="-128"/>
            </a:rPr>
            <a:t>　起債の借入に当たっては交付税算入率の高い起債を選んで計画的に行っており、臨時財政対策債は</a:t>
          </a:r>
          <a:r>
            <a:rPr kumimoji="1" lang="en-US" altLang="ja-JP" sz="1400">
              <a:latin typeface="ＭＳ ゴシック" pitchFamily="49" charset="-128"/>
              <a:ea typeface="ＭＳ ゴシック" pitchFamily="49" charset="-128"/>
            </a:rPr>
            <a:t>100%</a:t>
          </a:r>
          <a:r>
            <a:rPr kumimoji="1" lang="ja-JP" altLang="en-US" sz="1400">
              <a:latin typeface="ＭＳ ゴシック" pitchFamily="49" charset="-128"/>
              <a:ea typeface="ＭＳ ゴシック" pitchFamily="49" charset="-128"/>
            </a:rPr>
            <a:t>、合併特例債は</a:t>
          </a:r>
          <a:r>
            <a:rPr kumimoji="1" lang="en-US" altLang="ja-JP" sz="1400">
              <a:latin typeface="ＭＳ ゴシック" pitchFamily="49" charset="-128"/>
              <a:ea typeface="ＭＳ ゴシック" pitchFamily="49" charset="-128"/>
            </a:rPr>
            <a:t>70%</a:t>
          </a:r>
          <a:r>
            <a:rPr kumimoji="1" lang="ja-JP" altLang="en-US" sz="1400">
              <a:latin typeface="ＭＳ ゴシック" pitchFamily="49" charset="-128"/>
              <a:ea typeface="ＭＳ ゴシック" pitchFamily="49" charset="-128"/>
            </a:rPr>
            <a:t>の交付税措置があり算入公債費等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に計上されている。</a:t>
          </a:r>
        </a:p>
        <a:p>
          <a:r>
            <a:rPr kumimoji="1" lang="ja-JP" altLang="en-US" sz="1400">
              <a:latin typeface="ＭＳ ゴシック" pitchFamily="49" charset="-128"/>
              <a:ea typeface="ＭＳ ゴシック" pitchFamily="49" charset="-128"/>
            </a:rPr>
            <a:t>　今後も適量・適切な事業実施により実質公債費比率の抑制を図る。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岡山県浅口市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年度と比較し、合併特例債等の地方債の現在高が減少したため、全体として減少している。</a:t>
          </a:r>
        </a:p>
        <a:p>
          <a:r>
            <a:rPr kumimoji="1" lang="ja-JP" altLang="en-US" sz="1400">
              <a:latin typeface="ＭＳ ゴシック" pitchFamily="49" charset="-128"/>
              <a:ea typeface="ＭＳ ゴシック" pitchFamily="49" charset="-128"/>
            </a:rPr>
            <a:t>　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と比較し、財政調整基金を取り崩したことにより充当可能基金が減少した。また合併特例債等の償還が進み、地方債現在高が減少したことにより基準財政需要額算入見込額が減少し、全体では減少している。</a:t>
          </a:r>
        </a:p>
        <a:p>
          <a:r>
            <a:rPr kumimoji="1" lang="ja-JP" altLang="en-US" sz="1400">
              <a:latin typeface="ＭＳ ゴシック" pitchFamily="49" charset="-128"/>
              <a:ea typeface="ＭＳ ゴシック" pitchFamily="49" charset="-128"/>
            </a:rPr>
            <a:t>　今後も後世への負担を少しでも軽減するよう、新規に発行する地方債の抑制を行うとともに、交付税措置の高い地方債を選択し、計画的な借入を行うことにより、財政の健全化を図る。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岡山県浅口市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歳計剰余金（</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千万円）、リサイクルセンター売却収入（</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百万円）等を財政調整基金へ積み立てた一方、平成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月豪雨災害、財源不足等に対応するため、財政調整基金から取り崩し（</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千万円）を行ったこと等により、基金全体としては減少している。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基金の使途の明確化を図るために、財政調整基金に限らず、個々の特定目的基金に積み立てていくことを予定している。</a:t>
          </a:r>
        </a:p>
        <a:p>
          <a:endPar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・合併振興基金：市民の一体感の醸成又は地域ごとの個性ある振興を図る</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・まちづくり基金：活力あるまちづくり及び地域づくりを推進する</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・学校施設等整備基金：学校施設等の整備を図る</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・健康福祉施設整備基金：福祉施設等の整備を図る</a:t>
          </a: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・まちづくり基金：コミュニティ推進事業、青少年育成事業等（</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百万円）に充当したことによる減少</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・健康福祉施設整備基金：健康福祉センター改修事業（</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百万円）に充当したことによる減少</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・学校施設等整備基金：鴨方中学校防球ネット改修事業（</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千１百万円）に充当した一方で、今後の整備事業のため</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千万円積み立てたことにより増加</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・学校施設等整備基金：トイレ洋式化といった学校施設等の改修事業に備え、令和元年度に</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億円を積立予定。</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・社会体育施設整備基金：社会体育施設の老朽化に伴う維持補修費等の増加に備え、令和元年度に</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億円を積立予定。</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歳計剰余金（</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千万円）、リサイクルセンター売却収入（</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百万円）等を積み立てた一方、平成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月豪雨災害、財源不足等に対応するため、取り崩し（</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千万円）を行ったこと等により減少している。</a:t>
          </a: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現在、当市は普通交付税の合併算定替による特例措置の縮減期間に入っており、この特例措置も令和２年度をもって終了する。また、公共施設等の老朽化対策に係る経費の増大、社会保障関係経費の増大も見込まれる。</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こうした状況を踏まえると、今後、取り崩し額の増加は避けられないため、基金運用による利息収入等積立額を確保しつつ、財政運営に支障がでないよう残高の確保を図っていく。</a:t>
          </a: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基金運用利息を積み立てたことにより増加している。</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年度に公的資金補償金免除繰上償還制度を活用し公債費負担の軽減を図ったところである。今後も繰上償還等に備え、積み立てを行っていく。</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岡山県浅口市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34,498
34,290
66.46
14,834,810
13,491,838
1,162,159
9,386,034
13,314,784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年度に策定した公共施設等総合管理計画において、公共施設等の将来更新費用を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465.6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億円削減するという目標を掲げ、公共施設等の総合的かつ計画的な管理を進めている。取得後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年以上経過している施設が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56.1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％を占めており、公共施設の老朽化が進行しているため、有形固定資産減価償却率が類似団体と比較すると高い水準にあると推測される。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資産の老朽化が進み、上昇傾向にある。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44541</xdr:rowOff>
    </xdr:from>
    <xdr:to>
      <xdr:col>23</xdr:col>
      <xdr:colOff>85090</xdr:colOff>
      <xdr:row>33</xdr:row>
      <xdr:rowOff>158297</xdr:rowOff>
    </xdr:to>
    <xdr:cxnSp macro="">
      <xdr:nvCxnSpPr>
        <xdr:cNvPr id="66" name="直線コネクタ 65"/>
        <xdr:cNvCxnSpPr/>
      </xdr:nvCxnSpPr>
      <xdr:spPr>
        <a:xfrm flipV="1">
          <a:off x="4760595" y="5273766"/>
          <a:ext cx="1270" cy="1313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162124</xdr:rowOff>
    </xdr:from>
    <xdr:ext cx="405111" cy="259045"/>
    <xdr:sp macro="" textlink="">
      <xdr:nvSpPr>
        <xdr:cNvPr id="67" name="有形固定資産減価償却率最小値テキスト"/>
        <xdr:cNvSpPr txBox="1"/>
      </xdr:nvSpPr>
      <xdr:spPr>
        <a:xfrm>
          <a:off x="4813300" y="6591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158297</xdr:rowOff>
    </xdr:from>
    <xdr:to>
      <xdr:col>23</xdr:col>
      <xdr:colOff>174625</xdr:colOff>
      <xdr:row>33</xdr:row>
      <xdr:rowOff>158297</xdr:rowOff>
    </xdr:to>
    <xdr:cxnSp macro="">
      <xdr:nvCxnSpPr>
        <xdr:cNvPr id="68" name="直線コネクタ 67"/>
        <xdr:cNvCxnSpPr/>
      </xdr:nvCxnSpPr>
      <xdr:spPr>
        <a:xfrm>
          <a:off x="4673600" y="65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162668</xdr:rowOff>
    </xdr:from>
    <xdr:ext cx="405111" cy="259045"/>
    <xdr:sp macro="" textlink="">
      <xdr:nvSpPr>
        <xdr:cNvPr id="69" name="有形固定資産減価償却率最大値テキスト"/>
        <xdr:cNvSpPr txBox="1"/>
      </xdr:nvSpPr>
      <xdr:spPr>
        <a:xfrm>
          <a:off x="4813300" y="50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44541</xdr:rowOff>
    </xdr:from>
    <xdr:to>
      <xdr:col>23</xdr:col>
      <xdr:colOff>174625</xdr:colOff>
      <xdr:row>26</xdr:row>
      <xdr:rowOff>44541</xdr:rowOff>
    </xdr:to>
    <xdr:cxnSp macro="">
      <xdr:nvCxnSpPr>
        <xdr:cNvPr id="70" name="直線コネクタ 69"/>
        <xdr:cNvCxnSpPr/>
      </xdr:nvCxnSpPr>
      <xdr:spPr>
        <a:xfrm>
          <a:off x="4673600" y="5273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77759</xdr:rowOff>
    </xdr:from>
    <xdr:ext cx="405111" cy="259045"/>
    <xdr:sp macro="" textlink="">
      <xdr:nvSpPr>
        <xdr:cNvPr id="71" name="有形固定資産減価償却率平均値テキスト"/>
        <xdr:cNvSpPr txBox="1"/>
      </xdr:nvSpPr>
      <xdr:spPr>
        <a:xfrm>
          <a:off x="4813300" y="58213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99332</xdr:rowOff>
    </xdr:from>
    <xdr:to>
      <xdr:col>23</xdr:col>
      <xdr:colOff>136525</xdr:colOff>
      <xdr:row>30</xdr:row>
      <xdr:rowOff>29482</xdr:rowOff>
    </xdr:to>
    <xdr:sp macro="" textlink="">
      <xdr:nvSpPr>
        <xdr:cNvPr id="72" name="フローチャート: 判断 71"/>
        <xdr:cNvSpPr/>
      </xdr:nvSpPr>
      <xdr:spPr>
        <a:xfrm>
          <a:off x="4711700" y="584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124006</xdr:rowOff>
    </xdr:from>
    <xdr:to>
      <xdr:col>19</xdr:col>
      <xdr:colOff>187325</xdr:colOff>
      <xdr:row>30</xdr:row>
      <xdr:rowOff>54156</xdr:rowOff>
    </xdr:to>
    <xdr:sp macro="" textlink="">
      <xdr:nvSpPr>
        <xdr:cNvPr id="73" name="フローチャート: 判断 72"/>
        <xdr:cNvSpPr/>
      </xdr:nvSpPr>
      <xdr:spPr>
        <a:xfrm>
          <a:off x="40005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74" name="フローチャート: 判断 73"/>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97518</xdr:rowOff>
    </xdr:from>
    <xdr:to>
      <xdr:col>11</xdr:col>
      <xdr:colOff>187325</xdr:colOff>
      <xdr:row>31</xdr:row>
      <xdr:rowOff>27668</xdr:rowOff>
    </xdr:to>
    <xdr:sp macro="" textlink="">
      <xdr:nvSpPr>
        <xdr:cNvPr id="75" name="フローチャート: 判断 74"/>
        <xdr:cNvSpPr/>
      </xdr:nvSpPr>
      <xdr:spPr>
        <a:xfrm>
          <a:off x="2476500" y="601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109129</xdr:rowOff>
    </xdr:from>
    <xdr:to>
      <xdr:col>23</xdr:col>
      <xdr:colOff>136525</xdr:colOff>
      <xdr:row>28</xdr:row>
      <xdr:rowOff>39279</xdr:rowOff>
    </xdr:to>
    <xdr:sp macro="" textlink="">
      <xdr:nvSpPr>
        <xdr:cNvPr id="81" name="楕円 80"/>
        <xdr:cNvSpPr/>
      </xdr:nvSpPr>
      <xdr:spPr>
        <a:xfrm>
          <a:off x="4711700" y="55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132006</xdr:rowOff>
    </xdr:from>
    <xdr:ext cx="405111" cy="259045"/>
    <xdr:sp macro="" textlink="">
      <xdr:nvSpPr>
        <xdr:cNvPr id="82" name="有形固定資産減価償却率該当値テキスト"/>
        <xdr:cNvSpPr txBox="1"/>
      </xdr:nvSpPr>
      <xdr:spPr>
        <a:xfrm>
          <a:off x="4813300" y="5361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149225</xdr:rowOff>
    </xdr:from>
    <xdr:to>
      <xdr:col>19</xdr:col>
      <xdr:colOff>187325</xdr:colOff>
      <xdr:row>28</xdr:row>
      <xdr:rowOff>79375</xdr:rowOff>
    </xdr:to>
    <xdr:sp macro="" textlink="">
      <xdr:nvSpPr>
        <xdr:cNvPr id="83" name="楕円 82"/>
        <xdr:cNvSpPr/>
      </xdr:nvSpPr>
      <xdr:spPr>
        <a:xfrm>
          <a:off x="40005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159929</xdr:rowOff>
    </xdr:from>
    <xdr:to>
      <xdr:col>23</xdr:col>
      <xdr:colOff>85725</xdr:colOff>
      <xdr:row>28</xdr:row>
      <xdr:rowOff>28575</xdr:rowOff>
    </xdr:to>
    <xdr:cxnSp macro="">
      <xdr:nvCxnSpPr>
        <xdr:cNvPr id="84" name="直線コネクタ 83"/>
        <xdr:cNvCxnSpPr/>
      </xdr:nvCxnSpPr>
      <xdr:spPr>
        <a:xfrm flipV="1">
          <a:off x="4051300" y="5560604"/>
          <a:ext cx="7112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2449</xdr:rowOff>
    </xdr:from>
    <xdr:to>
      <xdr:col>15</xdr:col>
      <xdr:colOff>187325</xdr:colOff>
      <xdr:row>28</xdr:row>
      <xdr:rowOff>104049</xdr:rowOff>
    </xdr:to>
    <xdr:sp macro="" textlink="">
      <xdr:nvSpPr>
        <xdr:cNvPr id="85" name="楕円 84"/>
        <xdr:cNvSpPr/>
      </xdr:nvSpPr>
      <xdr:spPr>
        <a:xfrm>
          <a:off x="3238500" y="557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28575</xdr:rowOff>
    </xdr:from>
    <xdr:to>
      <xdr:col>19</xdr:col>
      <xdr:colOff>136525</xdr:colOff>
      <xdr:row>28</xdr:row>
      <xdr:rowOff>53249</xdr:rowOff>
    </xdr:to>
    <xdr:cxnSp macro="">
      <xdr:nvCxnSpPr>
        <xdr:cNvPr id="86" name="直線コネクタ 85"/>
        <xdr:cNvCxnSpPr/>
      </xdr:nvCxnSpPr>
      <xdr:spPr>
        <a:xfrm flipV="1">
          <a:off x="3289300" y="5600700"/>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129631</xdr:rowOff>
    </xdr:from>
    <xdr:to>
      <xdr:col>11</xdr:col>
      <xdr:colOff>187325</xdr:colOff>
      <xdr:row>32</xdr:row>
      <xdr:rowOff>59781</xdr:rowOff>
    </xdr:to>
    <xdr:sp macro="" textlink="">
      <xdr:nvSpPr>
        <xdr:cNvPr id="87" name="楕円 86"/>
        <xdr:cNvSpPr/>
      </xdr:nvSpPr>
      <xdr:spPr>
        <a:xfrm>
          <a:off x="2476500" y="621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53249</xdr:rowOff>
    </xdr:from>
    <xdr:to>
      <xdr:col>15</xdr:col>
      <xdr:colOff>136525</xdr:colOff>
      <xdr:row>32</xdr:row>
      <xdr:rowOff>8981</xdr:rowOff>
    </xdr:to>
    <xdr:cxnSp macro="">
      <xdr:nvCxnSpPr>
        <xdr:cNvPr id="88" name="直線コネクタ 87"/>
        <xdr:cNvCxnSpPr/>
      </xdr:nvCxnSpPr>
      <xdr:spPr>
        <a:xfrm flipV="1">
          <a:off x="2527300" y="5625374"/>
          <a:ext cx="762000" cy="64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45283</xdr:rowOff>
    </xdr:from>
    <xdr:ext cx="405111" cy="259045"/>
    <xdr:sp macro="" textlink="">
      <xdr:nvSpPr>
        <xdr:cNvPr id="89" name="n_1aveValue有形固定資産減価償却率"/>
        <xdr:cNvSpPr txBox="1"/>
      </xdr:nvSpPr>
      <xdr:spPr>
        <a:xfrm>
          <a:off x="3836044" y="596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94632</xdr:rowOff>
    </xdr:from>
    <xdr:ext cx="405111" cy="259045"/>
    <xdr:sp macro="" textlink="">
      <xdr:nvSpPr>
        <xdr:cNvPr id="90" name="n_2aveValue有形固定資産減価償却率"/>
        <xdr:cNvSpPr txBox="1"/>
      </xdr:nvSpPr>
      <xdr:spPr>
        <a:xfrm>
          <a:off x="30867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44195</xdr:rowOff>
    </xdr:from>
    <xdr:ext cx="405111" cy="259045"/>
    <xdr:sp macro="" textlink="">
      <xdr:nvSpPr>
        <xdr:cNvPr id="91" name="n_3aveValue有形固定資産減価償却率"/>
        <xdr:cNvSpPr txBox="1"/>
      </xdr:nvSpPr>
      <xdr:spPr>
        <a:xfrm>
          <a:off x="2324744" y="57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95902</xdr:rowOff>
    </xdr:from>
    <xdr:ext cx="405111" cy="259045"/>
    <xdr:sp macro="" textlink="">
      <xdr:nvSpPr>
        <xdr:cNvPr id="92" name="n_1mainValue有形固定資産減価償却率"/>
        <xdr:cNvSpPr txBox="1"/>
      </xdr:nvSpPr>
      <xdr:spPr>
        <a:xfrm>
          <a:off x="3836044" y="53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120576</xdr:rowOff>
    </xdr:from>
    <xdr:ext cx="405111" cy="259045"/>
    <xdr:sp macro="" textlink="">
      <xdr:nvSpPr>
        <xdr:cNvPr id="93" name="n_2mainValue有形固定資産減価償却率"/>
        <xdr:cNvSpPr txBox="1"/>
      </xdr:nvSpPr>
      <xdr:spPr>
        <a:xfrm>
          <a:off x="3086744" y="5349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50908</xdr:rowOff>
    </xdr:from>
    <xdr:ext cx="405111" cy="259045"/>
    <xdr:sp macro="" textlink="">
      <xdr:nvSpPr>
        <xdr:cNvPr id="94" name="n_3mainValue有形固定資産減価償却率"/>
        <xdr:cNvSpPr txBox="1"/>
      </xdr:nvSpPr>
      <xdr:spPr>
        <a:xfrm>
          <a:off x="2324744" y="6308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を下回っており、主な要因としては、大型事業を抑制し地方債の借入を控えていることや充当可能基金の残高があることが考えられる。旧合併特例事業債の償還が進み、地方債の現在高が減少したため、前年度より数値は減少した。しかしながら、今後は充当可能基金残高が減少見込であることから、若干悪化する見込みである。</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0" name="テキスト ボックス 109"/>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2" name="テキスト ボックス 111"/>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6741</xdr:rowOff>
    </xdr:from>
    <xdr:ext cx="482824" cy="225703"/>
    <xdr:sp macro="" textlink="">
      <xdr:nvSpPr>
        <xdr:cNvPr id="118" name="テキスト ボックス 117"/>
        <xdr:cNvSpPr txBox="1"/>
      </xdr:nvSpPr>
      <xdr:spPr>
        <a:xfrm>
          <a:off x="10756676" y="55788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0" name="テキスト ボックス 119"/>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20708</xdr:rowOff>
    </xdr:from>
    <xdr:to>
      <xdr:col>76</xdr:col>
      <xdr:colOff>21589</xdr:colOff>
      <xdr:row>34</xdr:row>
      <xdr:rowOff>146784</xdr:rowOff>
    </xdr:to>
    <xdr:cxnSp macro="">
      <xdr:nvCxnSpPr>
        <xdr:cNvPr id="124" name="直線コネクタ 123"/>
        <xdr:cNvCxnSpPr/>
      </xdr:nvCxnSpPr>
      <xdr:spPr>
        <a:xfrm flipV="1">
          <a:off x="14793595" y="5421383"/>
          <a:ext cx="1269" cy="1326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150611</xdr:rowOff>
    </xdr:from>
    <xdr:ext cx="469744" cy="259045"/>
    <xdr:sp macro="" textlink="">
      <xdr:nvSpPr>
        <xdr:cNvPr id="125" name="債務償還比率最小値テキスト"/>
        <xdr:cNvSpPr txBox="1"/>
      </xdr:nvSpPr>
      <xdr:spPr>
        <a:xfrm>
          <a:off x="14846300" y="675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146784</xdr:rowOff>
    </xdr:from>
    <xdr:to>
      <xdr:col>76</xdr:col>
      <xdr:colOff>111125</xdr:colOff>
      <xdr:row>34</xdr:row>
      <xdr:rowOff>146784</xdr:rowOff>
    </xdr:to>
    <xdr:cxnSp macro="">
      <xdr:nvCxnSpPr>
        <xdr:cNvPr id="126" name="直線コネクタ 125"/>
        <xdr:cNvCxnSpPr/>
      </xdr:nvCxnSpPr>
      <xdr:spPr>
        <a:xfrm>
          <a:off x="14706600" y="67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138835</xdr:rowOff>
    </xdr:from>
    <xdr:ext cx="560923" cy="259045"/>
    <xdr:sp macro="" textlink="">
      <xdr:nvSpPr>
        <xdr:cNvPr id="127" name="債務償還比率最大値テキスト"/>
        <xdr:cNvSpPr txBox="1"/>
      </xdr:nvSpPr>
      <xdr:spPr>
        <a:xfrm>
          <a:off x="14846300" y="519661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20708</xdr:rowOff>
    </xdr:from>
    <xdr:to>
      <xdr:col>76</xdr:col>
      <xdr:colOff>111125</xdr:colOff>
      <xdr:row>27</xdr:row>
      <xdr:rowOff>20708</xdr:rowOff>
    </xdr:to>
    <xdr:cxnSp macro="">
      <xdr:nvCxnSpPr>
        <xdr:cNvPr id="128" name="直線コネクタ 127"/>
        <xdr:cNvCxnSpPr/>
      </xdr:nvCxnSpPr>
      <xdr:spPr>
        <a:xfrm>
          <a:off x="14706600" y="542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151034</xdr:rowOff>
    </xdr:from>
    <xdr:ext cx="469744" cy="259045"/>
    <xdr:sp macro="" textlink="">
      <xdr:nvSpPr>
        <xdr:cNvPr id="129" name="債務償還比率平均値テキスト"/>
        <xdr:cNvSpPr txBox="1"/>
      </xdr:nvSpPr>
      <xdr:spPr>
        <a:xfrm>
          <a:off x="14846300" y="6066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128157</xdr:rowOff>
    </xdr:from>
    <xdr:to>
      <xdr:col>76</xdr:col>
      <xdr:colOff>73025</xdr:colOff>
      <xdr:row>32</xdr:row>
      <xdr:rowOff>58307</xdr:rowOff>
    </xdr:to>
    <xdr:sp macro="" textlink="">
      <xdr:nvSpPr>
        <xdr:cNvPr id="130" name="フローチャート: 判断 129"/>
        <xdr:cNvSpPr/>
      </xdr:nvSpPr>
      <xdr:spPr>
        <a:xfrm>
          <a:off x="14744700" y="621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122400</xdr:rowOff>
    </xdr:from>
    <xdr:to>
      <xdr:col>72</xdr:col>
      <xdr:colOff>123825</xdr:colOff>
      <xdr:row>32</xdr:row>
      <xdr:rowOff>52550</xdr:rowOff>
    </xdr:to>
    <xdr:sp macro="" textlink="">
      <xdr:nvSpPr>
        <xdr:cNvPr id="131" name="フローチャート: 判断 130"/>
        <xdr:cNvSpPr/>
      </xdr:nvSpPr>
      <xdr:spPr>
        <a:xfrm>
          <a:off x="14033500" y="620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99681</xdr:rowOff>
    </xdr:from>
    <xdr:to>
      <xdr:col>76</xdr:col>
      <xdr:colOff>73025</xdr:colOff>
      <xdr:row>33</xdr:row>
      <xdr:rowOff>29831</xdr:rowOff>
    </xdr:to>
    <xdr:sp macro="" textlink="">
      <xdr:nvSpPr>
        <xdr:cNvPr id="137" name="楕円 136"/>
        <xdr:cNvSpPr/>
      </xdr:nvSpPr>
      <xdr:spPr>
        <a:xfrm>
          <a:off x="14744700" y="635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78108</xdr:rowOff>
    </xdr:from>
    <xdr:ext cx="469744" cy="259045"/>
    <xdr:sp macro="" textlink="">
      <xdr:nvSpPr>
        <xdr:cNvPr id="138" name="債務償還比率該当値テキスト"/>
        <xdr:cNvSpPr txBox="1"/>
      </xdr:nvSpPr>
      <xdr:spPr>
        <a:xfrm>
          <a:off x="14846300" y="633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50144</xdr:rowOff>
    </xdr:from>
    <xdr:to>
      <xdr:col>72</xdr:col>
      <xdr:colOff>123825</xdr:colOff>
      <xdr:row>32</xdr:row>
      <xdr:rowOff>151744</xdr:rowOff>
    </xdr:to>
    <xdr:sp macro="" textlink="">
      <xdr:nvSpPr>
        <xdr:cNvPr id="139" name="楕円 138"/>
        <xdr:cNvSpPr/>
      </xdr:nvSpPr>
      <xdr:spPr>
        <a:xfrm>
          <a:off x="14033500" y="630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100944</xdr:rowOff>
    </xdr:from>
    <xdr:to>
      <xdr:col>76</xdr:col>
      <xdr:colOff>22225</xdr:colOff>
      <xdr:row>32</xdr:row>
      <xdr:rowOff>150481</xdr:rowOff>
    </xdr:to>
    <xdr:cxnSp macro="">
      <xdr:nvCxnSpPr>
        <xdr:cNvPr id="140" name="直線コネクタ 139"/>
        <xdr:cNvCxnSpPr/>
      </xdr:nvCxnSpPr>
      <xdr:spPr>
        <a:xfrm>
          <a:off x="14084300" y="6358869"/>
          <a:ext cx="711200" cy="4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69077</xdr:rowOff>
    </xdr:from>
    <xdr:ext cx="469744" cy="259045"/>
    <xdr:sp macro="" textlink="">
      <xdr:nvSpPr>
        <xdr:cNvPr id="141" name="n_1aveValue債務償還比率"/>
        <xdr:cNvSpPr txBox="1"/>
      </xdr:nvSpPr>
      <xdr:spPr>
        <a:xfrm>
          <a:off x="13836727" y="598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142871</xdr:rowOff>
    </xdr:from>
    <xdr:ext cx="469744" cy="259045"/>
    <xdr:sp macro="" textlink="">
      <xdr:nvSpPr>
        <xdr:cNvPr id="142" name="n_1mainValue債務償還比率"/>
        <xdr:cNvSpPr txBox="1"/>
      </xdr:nvSpPr>
      <xdr:spPr>
        <a:xfrm>
          <a:off x="13836727" y="6400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岡山県浅口市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34,498
34,290
66.46
14,834,810
13,491,838
1,162,159
9,386,034
13,314,784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41</xdr:row>
      <xdr:rowOff>38644</xdr:rowOff>
    </xdr:to>
    <xdr:cxnSp macro="">
      <xdr:nvCxnSpPr>
        <xdr:cNvPr id="57" name="直線コネクタ 56"/>
        <xdr:cNvCxnSpPr/>
      </xdr:nvCxnSpPr>
      <xdr:spPr>
        <a:xfrm flipV="1">
          <a:off x="4634865" y="5789567"/>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42471</xdr:rowOff>
    </xdr:from>
    <xdr:ext cx="405111" cy="259045"/>
    <xdr:sp macro="" textlink="">
      <xdr:nvSpPr>
        <xdr:cNvPr id="58" name="【道路】&#10;有形固定資産減価償却率最小値テキスト"/>
        <xdr:cNvSpPr txBox="1"/>
      </xdr:nvSpPr>
      <xdr:spPr>
        <a:xfrm>
          <a:off x="4673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38644</xdr:rowOff>
    </xdr:from>
    <xdr:to>
      <xdr:col>24</xdr:col>
      <xdr:colOff>152400</xdr:colOff>
      <xdr:row>41</xdr:row>
      <xdr:rowOff>38644</xdr:rowOff>
    </xdr:to>
    <xdr:cxnSp macro="">
      <xdr:nvCxnSpPr>
        <xdr:cNvPr id="59" name="直線コネクタ 58"/>
        <xdr:cNvCxnSpPr/>
      </xdr:nvCxnSpPr>
      <xdr:spPr>
        <a:xfrm>
          <a:off x="4546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405111" cy="259045"/>
    <xdr:sp macro="" textlink="">
      <xdr:nvSpPr>
        <xdr:cNvPr id="60" name="【道路】&#10;有形固定資産減価償却率最大値テキスト"/>
        <xdr:cNvSpPr txBox="1"/>
      </xdr:nvSpPr>
      <xdr:spPr>
        <a:xfrm>
          <a:off x="4673600" y="5564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1" name="直線コネクタ 60"/>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96900</xdr:rowOff>
    </xdr:from>
    <xdr:ext cx="405111" cy="259045"/>
    <xdr:sp macro="" textlink="">
      <xdr:nvSpPr>
        <xdr:cNvPr id="62" name="【道路】&#10;有形固定資産減価償却率平均値テキスト"/>
        <xdr:cNvSpPr txBox="1"/>
      </xdr:nvSpPr>
      <xdr:spPr>
        <a:xfrm>
          <a:off x="4673600" y="626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3" name="フローチャート: 判断 62"/>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125004</xdr:rowOff>
    </xdr:from>
    <xdr:to>
      <xdr:col>20</xdr:col>
      <xdr:colOff>38100</xdr:colOff>
      <xdr:row>37</xdr:row>
      <xdr:rowOff>55154</xdr:rowOff>
    </xdr:to>
    <xdr:sp macro="" textlink="">
      <xdr:nvSpPr>
        <xdr:cNvPr id="64" name="フローチャート: 判断 63"/>
        <xdr:cNvSpPr/>
      </xdr:nvSpPr>
      <xdr:spPr>
        <a:xfrm>
          <a:off x="3746500" y="629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154396</xdr:rowOff>
    </xdr:from>
    <xdr:to>
      <xdr:col>15</xdr:col>
      <xdr:colOff>101600</xdr:colOff>
      <xdr:row>37</xdr:row>
      <xdr:rowOff>84546</xdr:rowOff>
    </xdr:to>
    <xdr:sp macro="" textlink="">
      <xdr:nvSpPr>
        <xdr:cNvPr id="65" name="フローチャート: 判断 64"/>
        <xdr:cNvSpPr/>
      </xdr:nvSpPr>
      <xdr:spPr>
        <a:xfrm>
          <a:off x="2857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38463</xdr:rowOff>
    </xdr:from>
    <xdr:to>
      <xdr:col>10</xdr:col>
      <xdr:colOff>165100</xdr:colOff>
      <xdr:row>37</xdr:row>
      <xdr:rowOff>140063</xdr:rowOff>
    </xdr:to>
    <xdr:sp macro="" textlink="">
      <xdr:nvSpPr>
        <xdr:cNvPr id="66" name="フローチャート: 判断 65"/>
        <xdr:cNvSpPr/>
      </xdr:nvSpPr>
      <xdr:spPr>
        <a:xfrm>
          <a:off x="1968500" y="638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146231</xdr:rowOff>
    </xdr:from>
    <xdr:to>
      <xdr:col>24</xdr:col>
      <xdr:colOff>114300</xdr:colOff>
      <xdr:row>35</xdr:row>
      <xdr:rowOff>76381</xdr:rowOff>
    </xdr:to>
    <xdr:sp macro="" textlink="">
      <xdr:nvSpPr>
        <xdr:cNvPr id="72" name="楕円 71"/>
        <xdr:cNvSpPr/>
      </xdr:nvSpPr>
      <xdr:spPr>
        <a:xfrm>
          <a:off x="4584700" y="597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169108</xdr:rowOff>
    </xdr:from>
    <xdr:ext cx="405111" cy="259045"/>
    <xdr:sp macro="" textlink="">
      <xdr:nvSpPr>
        <xdr:cNvPr id="73" name="【道路】&#10;有形固定資産減価償却率該当値テキスト"/>
        <xdr:cNvSpPr txBox="1"/>
      </xdr:nvSpPr>
      <xdr:spPr>
        <a:xfrm>
          <a:off x="4673600" y="582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160927</xdr:rowOff>
    </xdr:from>
    <xdr:to>
      <xdr:col>20</xdr:col>
      <xdr:colOff>38100</xdr:colOff>
      <xdr:row>35</xdr:row>
      <xdr:rowOff>91077</xdr:rowOff>
    </xdr:to>
    <xdr:sp macro="" textlink="">
      <xdr:nvSpPr>
        <xdr:cNvPr id="74" name="楕円 73"/>
        <xdr:cNvSpPr/>
      </xdr:nvSpPr>
      <xdr:spPr>
        <a:xfrm>
          <a:off x="3746500" y="599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25581</xdr:rowOff>
    </xdr:from>
    <xdr:to>
      <xdr:col>24</xdr:col>
      <xdr:colOff>63500</xdr:colOff>
      <xdr:row>35</xdr:row>
      <xdr:rowOff>40277</xdr:rowOff>
    </xdr:to>
    <xdr:cxnSp macro="">
      <xdr:nvCxnSpPr>
        <xdr:cNvPr id="75" name="直線コネクタ 74"/>
        <xdr:cNvCxnSpPr/>
      </xdr:nvCxnSpPr>
      <xdr:spPr>
        <a:xfrm flipV="1">
          <a:off x="3797300" y="6026331"/>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170724</xdr:rowOff>
    </xdr:from>
    <xdr:to>
      <xdr:col>15</xdr:col>
      <xdr:colOff>101600</xdr:colOff>
      <xdr:row>35</xdr:row>
      <xdr:rowOff>100874</xdr:rowOff>
    </xdr:to>
    <xdr:sp macro="" textlink="">
      <xdr:nvSpPr>
        <xdr:cNvPr id="76" name="楕円 75"/>
        <xdr:cNvSpPr/>
      </xdr:nvSpPr>
      <xdr:spPr>
        <a:xfrm>
          <a:off x="2857500" y="600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40277</xdr:rowOff>
    </xdr:from>
    <xdr:to>
      <xdr:col>19</xdr:col>
      <xdr:colOff>177800</xdr:colOff>
      <xdr:row>35</xdr:row>
      <xdr:rowOff>50074</xdr:rowOff>
    </xdr:to>
    <xdr:cxnSp macro="">
      <xdr:nvCxnSpPr>
        <xdr:cNvPr id="77" name="直線コネクタ 76"/>
        <xdr:cNvCxnSpPr/>
      </xdr:nvCxnSpPr>
      <xdr:spPr>
        <a:xfrm flipV="1">
          <a:off x="2908300" y="604102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33564</xdr:rowOff>
    </xdr:from>
    <xdr:to>
      <xdr:col>10</xdr:col>
      <xdr:colOff>165100</xdr:colOff>
      <xdr:row>35</xdr:row>
      <xdr:rowOff>135164</xdr:rowOff>
    </xdr:to>
    <xdr:sp macro="" textlink="">
      <xdr:nvSpPr>
        <xdr:cNvPr id="78" name="楕円 77"/>
        <xdr:cNvSpPr/>
      </xdr:nvSpPr>
      <xdr:spPr>
        <a:xfrm>
          <a:off x="1968500" y="60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50074</xdr:rowOff>
    </xdr:from>
    <xdr:to>
      <xdr:col>15</xdr:col>
      <xdr:colOff>50800</xdr:colOff>
      <xdr:row>35</xdr:row>
      <xdr:rowOff>84364</xdr:rowOff>
    </xdr:to>
    <xdr:cxnSp macro="">
      <xdr:nvCxnSpPr>
        <xdr:cNvPr id="79" name="直線コネクタ 78"/>
        <xdr:cNvCxnSpPr/>
      </xdr:nvCxnSpPr>
      <xdr:spPr>
        <a:xfrm flipV="1">
          <a:off x="2019300" y="605082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46281</xdr:rowOff>
    </xdr:from>
    <xdr:ext cx="405111" cy="259045"/>
    <xdr:sp macro="" textlink="">
      <xdr:nvSpPr>
        <xdr:cNvPr id="80" name="n_1aveValue【道路】&#10;有形固定資産減価償却率"/>
        <xdr:cNvSpPr txBox="1"/>
      </xdr:nvSpPr>
      <xdr:spPr>
        <a:xfrm>
          <a:off x="3582044" y="638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75673</xdr:rowOff>
    </xdr:from>
    <xdr:ext cx="405111" cy="259045"/>
    <xdr:sp macro="" textlink="">
      <xdr:nvSpPr>
        <xdr:cNvPr id="81" name="n_2aveValue【道路】&#10;有形固定資産減価償却率"/>
        <xdr:cNvSpPr txBox="1"/>
      </xdr:nvSpPr>
      <xdr:spPr>
        <a:xfrm>
          <a:off x="27057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131190</xdr:rowOff>
    </xdr:from>
    <xdr:ext cx="405111" cy="259045"/>
    <xdr:sp macro="" textlink="">
      <xdr:nvSpPr>
        <xdr:cNvPr id="82" name="n_3aveValue【道路】&#10;有形固定資産減価償却率"/>
        <xdr:cNvSpPr txBox="1"/>
      </xdr:nvSpPr>
      <xdr:spPr>
        <a:xfrm>
          <a:off x="1816744" y="647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107604</xdr:rowOff>
    </xdr:from>
    <xdr:ext cx="405111" cy="259045"/>
    <xdr:sp macro="" textlink="">
      <xdr:nvSpPr>
        <xdr:cNvPr id="83" name="n_1mainValue【道路】&#10;有形固定資産減価償却率"/>
        <xdr:cNvSpPr txBox="1"/>
      </xdr:nvSpPr>
      <xdr:spPr>
        <a:xfrm>
          <a:off x="3582044" y="5765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117401</xdr:rowOff>
    </xdr:from>
    <xdr:ext cx="405111" cy="259045"/>
    <xdr:sp macro="" textlink="">
      <xdr:nvSpPr>
        <xdr:cNvPr id="84" name="n_2mainValue【道路】&#10;有形固定資産減価償却率"/>
        <xdr:cNvSpPr txBox="1"/>
      </xdr:nvSpPr>
      <xdr:spPr>
        <a:xfrm>
          <a:off x="2705744" y="577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151691</xdr:rowOff>
    </xdr:from>
    <xdr:ext cx="405111" cy="259045"/>
    <xdr:sp macro="" textlink="">
      <xdr:nvSpPr>
        <xdr:cNvPr id="85" name="n_3mainValue【道路】&#10;有形固定資産減価償却率"/>
        <xdr:cNvSpPr txBox="1"/>
      </xdr:nvSpPr>
      <xdr:spPr>
        <a:xfrm>
          <a:off x="1816744" y="580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93193</xdr:rowOff>
    </xdr:from>
    <xdr:to>
      <xdr:col>54</xdr:col>
      <xdr:colOff>189865</xdr:colOff>
      <xdr:row>41</xdr:row>
      <xdr:rowOff>53149</xdr:rowOff>
    </xdr:to>
    <xdr:cxnSp macro="">
      <xdr:nvCxnSpPr>
        <xdr:cNvPr id="109" name="直線コネクタ 108"/>
        <xdr:cNvCxnSpPr/>
      </xdr:nvCxnSpPr>
      <xdr:spPr>
        <a:xfrm flipV="1">
          <a:off x="10476865" y="5751043"/>
          <a:ext cx="0" cy="133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56976</xdr:rowOff>
    </xdr:from>
    <xdr:ext cx="469744" cy="259045"/>
    <xdr:sp macro="" textlink="">
      <xdr:nvSpPr>
        <xdr:cNvPr id="110" name="【道路】&#10;一人当たり延長最小値テキスト"/>
        <xdr:cNvSpPr txBox="1"/>
      </xdr:nvSpPr>
      <xdr:spPr>
        <a:xfrm>
          <a:off x="10515600" y="708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53149</xdr:rowOff>
    </xdr:from>
    <xdr:to>
      <xdr:col>55</xdr:col>
      <xdr:colOff>88900</xdr:colOff>
      <xdr:row>41</xdr:row>
      <xdr:rowOff>53149</xdr:rowOff>
    </xdr:to>
    <xdr:cxnSp macro="">
      <xdr:nvCxnSpPr>
        <xdr:cNvPr id="111" name="直線コネクタ 110"/>
        <xdr:cNvCxnSpPr/>
      </xdr:nvCxnSpPr>
      <xdr:spPr>
        <a:xfrm>
          <a:off x="10388600" y="708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39870</xdr:rowOff>
    </xdr:from>
    <xdr:ext cx="534377" cy="259045"/>
    <xdr:sp macro="" textlink="">
      <xdr:nvSpPr>
        <xdr:cNvPr id="112" name="【道路】&#10;一人当たり延長最大値テキスト"/>
        <xdr:cNvSpPr txBox="1"/>
      </xdr:nvSpPr>
      <xdr:spPr>
        <a:xfrm>
          <a:off x="10515600" y="552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93193</xdr:rowOff>
    </xdr:from>
    <xdr:to>
      <xdr:col>55</xdr:col>
      <xdr:colOff>88900</xdr:colOff>
      <xdr:row>33</xdr:row>
      <xdr:rowOff>93193</xdr:rowOff>
    </xdr:to>
    <xdr:cxnSp macro="">
      <xdr:nvCxnSpPr>
        <xdr:cNvPr id="113" name="直線コネクタ 112"/>
        <xdr:cNvCxnSpPr/>
      </xdr:nvCxnSpPr>
      <xdr:spPr>
        <a:xfrm>
          <a:off x="10388600" y="5751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45928</xdr:rowOff>
    </xdr:from>
    <xdr:ext cx="534377" cy="259045"/>
    <xdr:sp macro="" textlink="">
      <xdr:nvSpPr>
        <xdr:cNvPr id="114" name="【道路】&#10;一人当たり延長平均値テキスト"/>
        <xdr:cNvSpPr txBox="1"/>
      </xdr:nvSpPr>
      <xdr:spPr>
        <a:xfrm>
          <a:off x="10515600" y="6561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67501</xdr:rowOff>
    </xdr:from>
    <xdr:to>
      <xdr:col>55</xdr:col>
      <xdr:colOff>50800</xdr:colOff>
      <xdr:row>38</xdr:row>
      <xdr:rowOff>169101</xdr:rowOff>
    </xdr:to>
    <xdr:sp macro="" textlink="">
      <xdr:nvSpPr>
        <xdr:cNvPr id="115" name="フローチャート: 判断 114"/>
        <xdr:cNvSpPr/>
      </xdr:nvSpPr>
      <xdr:spPr>
        <a:xfrm>
          <a:off x="10426700" y="658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54204</xdr:rowOff>
    </xdr:from>
    <xdr:to>
      <xdr:col>50</xdr:col>
      <xdr:colOff>165100</xdr:colOff>
      <xdr:row>38</xdr:row>
      <xdr:rowOff>155804</xdr:rowOff>
    </xdr:to>
    <xdr:sp macro="" textlink="">
      <xdr:nvSpPr>
        <xdr:cNvPr id="116" name="フローチャート: 判断 115"/>
        <xdr:cNvSpPr/>
      </xdr:nvSpPr>
      <xdr:spPr>
        <a:xfrm>
          <a:off x="9588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44145</xdr:rowOff>
    </xdr:from>
    <xdr:to>
      <xdr:col>46</xdr:col>
      <xdr:colOff>38100</xdr:colOff>
      <xdr:row>38</xdr:row>
      <xdr:rowOff>145745</xdr:rowOff>
    </xdr:to>
    <xdr:sp macro="" textlink="">
      <xdr:nvSpPr>
        <xdr:cNvPr id="117" name="フローチャート: 判断 116"/>
        <xdr:cNvSpPr/>
      </xdr:nvSpPr>
      <xdr:spPr>
        <a:xfrm>
          <a:off x="8699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40374</xdr:rowOff>
    </xdr:from>
    <xdr:to>
      <xdr:col>41</xdr:col>
      <xdr:colOff>101600</xdr:colOff>
      <xdr:row>38</xdr:row>
      <xdr:rowOff>141974</xdr:rowOff>
    </xdr:to>
    <xdr:sp macro="" textlink="">
      <xdr:nvSpPr>
        <xdr:cNvPr id="118" name="フローチャート: 判断 117"/>
        <xdr:cNvSpPr/>
      </xdr:nvSpPr>
      <xdr:spPr>
        <a:xfrm>
          <a:off x="7810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47079</xdr:rowOff>
    </xdr:from>
    <xdr:to>
      <xdr:col>55</xdr:col>
      <xdr:colOff>50800</xdr:colOff>
      <xdr:row>38</xdr:row>
      <xdr:rowOff>148679</xdr:rowOff>
    </xdr:to>
    <xdr:sp macro="" textlink="">
      <xdr:nvSpPr>
        <xdr:cNvPr id="124" name="楕円 123"/>
        <xdr:cNvSpPr/>
      </xdr:nvSpPr>
      <xdr:spPr>
        <a:xfrm>
          <a:off x="10426700" y="656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69956</xdr:rowOff>
    </xdr:from>
    <xdr:ext cx="534377" cy="259045"/>
    <xdr:sp macro="" textlink="">
      <xdr:nvSpPr>
        <xdr:cNvPr id="125" name="【道路】&#10;一人当たり延長該当値テキスト"/>
        <xdr:cNvSpPr txBox="1"/>
      </xdr:nvSpPr>
      <xdr:spPr>
        <a:xfrm>
          <a:off x="10515600" y="641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53784</xdr:rowOff>
    </xdr:from>
    <xdr:to>
      <xdr:col>50</xdr:col>
      <xdr:colOff>165100</xdr:colOff>
      <xdr:row>38</xdr:row>
      <xdr:rowOff>155384</xdr:rowOff>
    </xdr:to>
    <xdr:sp macro="" textlink="">
      <xdr:nvSpPr>
        <xdr:cNvPr id="126" name="楕円 125"/>
        <xdr:cNvSpPr/>
      </xdr:nvSpPr>
      <xdr:spPr>
        <a:xfrm>
          <a:off x="9588500" y="656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97879</xdr:rowOff>
    </xdr:from>
    <xdr:to>
      <xdr:col>55</xdr:col>
      <xdr:colOff>0</xdr:colOff>
      <xdr:row>38</xdr:row>
      <xdr:rowOff>104584</xdr:rowOff>
    </xdr:to>
    <xdr:cxnSp macro="">
      <xdr:nvCxnSpPr>
        <xdr:cNvPr id="127" name="直線コネクタ 126"/>
        <xdr:cNvCxnSpPr/>
      </xdr:nvCxnSpPr>
      <xdr:spPr>
        <a:xfrm flipV="1">
          <a:off x="9639300" y="6612979"/>
          <a:ext cx="8382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61366</xdr:rowOff>
    </xdr:from>
    <xdr:to>
      <xdr:col>46</xdr:col>
      <xdr:colOff>38100</xdr:colOff>
      <xdr:row>38</xdr:row>
      <xdr:rowOff>162966</xdr:rowOff>
    </xdr:to>
    <xdr:sp macro="" textlink="">
      <xdr:nvSpPr>
        <xdr:cNvPr id="128" name="楕円 127"/>
        <xdr:cNvSpPr/>
      </xdr:nvSpPr>
      <xdr:spPr>
        <a:xfrm>
          <a:off x="8699500" y="657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104584</xdr:rowOff>
    </xdr:from>
    <xdr:to>
      <xdr:col>50</xdr:col>
      <xdr:colOff>114300</xdr:colOff>
      <xdr:row>38</xdr:row>
      <xdr:rowOff>112166</xdr:rowOff>
    </xdr:to>
    <xdr:cxnSp macro="">
      <xdr:nvCxnSpPr>
        <xdr:cNvPr id="129" name="直線コネクタ 128"/>
        <xdr:cNvCxnSpPr/>
      </xdr:nvCxnSpPr>
      <xdr:spPr>
        <a:xfrm flipV="1">
          <a:off x="8750300" y="6619684"/>
          <a:ext cx="889000" cy="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162065</xdr:rowOff>
    </xdr:from>
    <xdr:to>
      <xdr:col>41</xdr:col>
      <xdr:colOff>101600</xdr:colOff>
      <xdr:row>39</xdr:row>
      <xdr:rowOff>92215</xdr:rowOff>
    </xdr:to>
    <xdr:sp macro="" textlink="">
      <xdr:nvSpPr>
        <xdr:cNvPr id="130" name="楕円 129"/>
        <xdr:cNvSpPr/>
      </xdr:nvSpPr>
      <xdr:spPr>
        <a:xfrm>
          <a:off x="7810500" y="667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112166</xdr:rowOff>
    </xdr:from>
    <xdr:to>
      <xdr:col>45</xdr:col>
      <xdr:colOff>177800</xdr:colOff>
      <xdr:row>39</xdr:row>
      <xdr:rowOff>41415</xdr:rowOff>
    </xdr:to>
    <xdr:cxnSp macro="">
      <xdr:nvCxnSpPr>
        <xdr:cNvPr id="131" name="直線コネクタ 130"/>
        <xdr:cNvCxnSpPr/>
      </xdr:nvCxnSpPr>
      <xdr:spPr>
        <a:xfrm flipV="1">
          <a:off x="7861300" y="6627266"/>
          <a:ext cx="889000" cy="10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146931</xdr:rowOff>
    </xdr:from>
    <xdr:ext cx="534377" cy="259045"/>
    <xdr:sp macro="" textlink="">
      <xdr:nvSpPr>
        <xdr:cNvPr id="132" name="n_1aveValue【道路】&#10;一人当たり延長"/>
        <xdr:cNvSpPr txBox="1"/>
      </xdr:nvSpPr>
      <xdr:spPr>
        <a:xfrm>
          <a:off x="9359411" y="666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162272</xdr:rowOff>
    </xdr:from>
    <xdr:ext cx="534377" cy="259045"/>
    <xdr:sp macro="" textlink="">
      <xdr:nvSpPr>
        <xdr:cNvPr id="133" name="n_2aveValue【道路】&#10;一人当たり延長"/>
        <xdr:cNvSpPr txBox="1"/>
      </xdr:nvSpPr>
      <xdr:spPr>
        <a:xfrm>
          <a:off x="8483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158500</xdr:rowOff>
    </xdr:from>
    <xdr:ext cx="534377" cy="259045"/>
    <xdr:sp macro="" textlink="">
      <xdr:nvSpPr>
        <xdr:cNvPr id="134" name="n_3aveValue【道路】&#10;一人当たり延長"/>
        <xdr:cNvSpPr txBox="1"/>
      </xdr:nvSpPr>
      <xdr:spPr>
        <a:xfrm>
          <a:off x="7594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461</xdr:rowOff>
    </xdr:from>
    <xdr:ext cx="534377" cy="259045"/>
    <xdr:sp macro="" textlink="">
      <xdr:nvSpPr>
        <xdr:cNvPr id="135" name="n_1mainValue【道路】&#10;一人当たり延長"/>
        <xdr:cNvSpPr txBox="1"/>
      </xdr:nvSpPr>
      <xdr:spPr>
        <a:xfrm>
          <a:off x="9359411" y="634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154093</xdr:rowOff>
    </xdr:from>
    <xdr:ext cx="534377" cy="259045"/>
    <xdr:sp macro="" textlink="">
      <xdr:nvSpPr>
        <xdr:cNvPr id="136" name="n_2mainValue【道路】&#10;一人当たり延長"/>
        <xdr:cNvSpPr txBox="1"/>
      </xdr:nvSpPr>
      <xdr:spPr>
        <a:xfrm>
          <a:off x="8483111" y="666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83342</xdr:rowOff>
    </xdr:from>
    <xdr:ext cx="534377" cy="259045"/>
    <xdr:sp macro="" textlink="">
      <xdr:nvSpPr>
        <xdr:cNvPr id="137" name="n_3mainValue【道路】&#10;一人当たり延長"/>
        <xdr:cNvSpPr txBox="1"/>
      </xdr:nvSpPr>
      <xdr:spPr>
        <a:xfrm>
          <a:off x="7594111" y="67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150223</xdr:rowOff>
    </xdr:from>
    <xdr:to>
      <xdr:col>24</xdr:col>
      <xdr:colOff>62865</xdr:colOff>
      <xdr:row>64</xdr:row>
      <xdr:rowOff>102870</xdr:rowOff>
    </xdr:to>
    <xdr:cxnSp macro="">
      <xdr:nvCxnSpPr>
        <xdr:cNvPr id="163" name="直線コネクタ 162"/>
        <xdr:cNvCxnSpPr/>
      </xdr:nvCxnSpPr>
      <xdr:spPr>
        <a:xfrm flipV="1">
          <a:off x="4634865" y="9579973"/>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96900</xdr:rowOff>
    </xdr:from>
    <xdr:ext cx="405111" cy="259045"/>
    <xdr:sp macro="" textlink="">
      <xdr:nvSpPr>
        <xdr:cNvPr id="166" name="【橋りょう・トンネル】&#10;有形固定資産減価償却率最大値テキスト"/>
        <xdr:cNvSpPr txBox="1"/>
      </xdr:nvSpPr>
      <xdr:spPr>
        <a:xfrm>
          <a:off x="4673600" y="935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150223</xdr:rowOff>
    </xdr:from>
    <xdr:to>
      <xdr:col>24</xdr:col>
      <xdr:colOff>152400</xdr:colOff>
      <xdr:row>55</xdr:row>
      <xdr:rowOff>150223</xdr:rowOff>
    </xdr:to>
    <xdr:cxnSp macro="">
      <xdr:nvCxnSpPr>
        <xdr:cNvPr id="167" name="直線コネクタ 166"/>
        <xdr:cNvCxnSpPr/>
      </xdr:nvCxnSpPr>
      <xdr:spPr>
        <a:xfrm>
          <a:off x="4546600" y="957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89280</xdr:rowOff>
    </xdr:from>
    <xdr:ext cx="405111" cy="259045"/>
    <xdr:sp macro="" textlink="">
      <xdr:nvSpPr>
        <xdr:cNvPr id="168" name="【橋りょう・トンネル】&#10;有形固定資産減価償却率平均値テキスト"/>
        <xdr:cNvSpPr txBox="1"/>
      </xdr:nvSpPr>
      <xdr:spPr>
        <a:xfrm>
          <a:off x="4673600" y="1003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110853</xdr:rowOff>
    </xdr:from>
    <xdr:to>
      <xdr:col>24</xdr:col>
      <xdr:colOff>114300</xdr:colOff>
      <xdr:row>59</xdr:row>
      <xdr:rowOff>41003</xdr:rowOff>
    </xdr:to>
    <xdr:sp macro="" textlink="">
      <xdr:nvSpPr>
        <xdr:cNvPr id="169" name="フローチャート: 判断 168"/>
        <xdr:cNvSpPr/>
      </xdr:nvSpPr>
      <xdr:spPr>
        <a:xfrm>
          <a:off x="45847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140244</xdr:rowOff>
    </xdr:from>
    <xdr:to>
      <xdr:col>20</xdr:col>
      <xdr:colOff>38100</xdr:colOff>
      <xdr:row>59</xdr:row>
      <xdr:rowOff>70394</xdr:rowOff>
    </xdr:to>
    <xdr:sp macro="" textlink="">
      <xdr:nvSpPr>
        <xdr:cNvPr id="170" name="フローチャート: 判断 169"/>
        <xdr:cNvSpPr/>
      </xdr:nvSpPr>
      <xdr:spPr>
        <a:xfrm>
          <a:off x="3746500" y="1008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169635</xdr:rowOff>
    </xdr:from>
    <xdr:to>
      <xdr:col>15</xdr:col>
      <xdr:colOff>101600</xdr:colOff>
      <xdr:row>59</xdr:row>
      <xdr:rowOff>99785</xdr:rowOff>
    </xdr:to>
    <xdr:sp macro="" textlink="">
      <xdr:nvSpPr>
        <xdr:cNvPr id="171" name="フローチャート: 判断 170"/>
        <xdr:cNvSpPr/>
      </xdr:nvSpPr>
      <xdr:spPr>
        <a:xfrm>
          <a:off x="2857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72" name="フローチャート: 判断 171"/>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55335</xdr:rowOff>
    </xdr:from>
    <xdr:to>
      <xdr:col>24</xdr:col>
      <xdr:colOff>114300</xdr:colOff>
      <xdr:row>58</xdr:row>
      <xdr:rowOff>156935</xdr:rowOff>
    </xdr:to>
    <xdr:sp macro="" textlink="">
      <xdr:nvSpPr>
        <xdr:cNvPr id="178" name="楕円 177"/>
        <xdr:cNvSpPr/>
      </xdr:nvSpPr>
      <xdr:spPr>
        <a:xfrm>
          <a:off x="4584700" y="999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78212</xdr:rowOff>
    </xdr:from>
    <xdr:ext cx="405111" cy="259045"/>
    <xdr:sp macro="" textlink="">
      <xdr:nvSpPr>
        <xdr:cNvPr id="179" name="【橋りょう・トンネル】&#10;有形固定資産減価償却率該当値テキスト"/>
        <xdr:cNvSpPr txBox="1"/>
      </xdr:nvSpPr>
      <xdr:spPr>
        <a:xfrm>
          <a:off x="4673600" y="985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81462</xdr:rowOff>
    </xdr:from>
    <xdr:to>
      <xdr:col>20</xdr:col>
      <xdr:colOff>38100</xdr:colOff>
      <xdr:row>59</xdr:row>
      <xdr:rowOff>11612</xdr:rowOff>
    </xdr:to>
    <xdr:sp macro="" textlink="">
      <xdr:nvSpPr>
        <xdr:cNvPr id="180" name="楕円 179"/>
        <xdr:cNvSpPr/>
      </xdr:nvSpPr>
      <xdr:spPr>
        <a:xfrm>
          <a:off x="3746500" y="1002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106135</xdr:rowOff>
    </xdr:from>
    <xdr:to>
      <xdr:col>24</xdr:col>
      <xdr:colOff>63500</xdr:colOff>
      <xdr:row>58</xdr:row>
      <xdr:rowOff>132262</xdr:rowOff>
    </xdr:to>
    <xdr:cxnSp macro="">
      <xdr:nvCxnSpPr>
        <xdr:cNvPr id="181" name="直線コネクタ 180"/>
        <xdr:cNvCxnSpPr/>
      </xdr:nvCxnSpPr>
      <xdr:spPr>
        <a:xfrm flipV="1">
          <a:off x="3797300" y="10050235"/>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94524</xdr:rowOff>
    </xdr:from>
    <xdr:to>
      <xdr:col>15</xdr:col>
      <xdr:colOff>101600</xdr:colOff>
      <xdr:row>59</xdr:row>
      <xdr:rowOff>24674</xdr:rowOff>
    </xdr:to>
    <xdr:sp macro="" textlink="">
      <xdr:nvSpPr>
        <xdr:cNvPr id="182" name="楕円 181"/>
        <xdr:cNvSpPr/>
      </xdr:nvSpPr>
      <xdr:spPr>
        <a:xfrm>
          <a:off x="2857500" y="1003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132262</xdr:rowOff>
    </xdr:from>
    <xdr:to>
      <xdr:col>19</xdr:col>
      <xdr:colOff>177800</xdr:colOff>
      <xdr:row>58</xdr:row>
      <xdr:rowOff>145324</xdr:rowOff>
    </xdr:to>
    <xdr:cxnSp macro="">
      <xdr:nvCxnSpPr>
        <xdr:cNvPr id="183" name="直線コネクタ 182"/>
        <xdr:cNvCxnSpPr/>
      </xdr:nvCxnSpPr>
      <xdr:spPr>
        <a:xfrm flipV="1">
          <a:off x="2908300" y="1007636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145143</xdr:rowOff>
    </xdr:from>
    <xdr:to>
      <xdr:col>10</xdr:col>
      <xdr:colOff>165100</xdr:colOff>
      <xdr:row>59</xdr:row>
      <xdr:rowOff>75293</xdr:rowOff>
    </xdr:to>
    <xdr:sp macro="" textlink="">
      <xdr:nvSpPr>
        <xdr:cNvPr id="184" name="楕円 183"/>
        <xdr:cNvSpPr/>
      </xdr:nvSpPr>
      <xdr:spPr>
        <a:xfrm>
          <a:off x="19685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145324</xdr:rowOff>
    </xdr:from>
    <xdr:to>
      <xdr:col>15</xdr:col>
      <xdr:colOff>50800</xdr:colOff>
      <xdr:row>59</xdr:row>
      <xdr:rowOff>24493</xdr:rowOff>
    </xdr:to>
    <xdr:cxnSp macro="">
      <xdr:nvCxnSpPr>
        <xdr:cNvPr id="185" name="直線コネクタ 184"/>
        <xdr:cNvCxnSpPr/>
      </xdr:nvCxnSpPr>
      <xdr:spPr>
        <a:xfrm flipV="1">
          <a:off x="2019300" y="1008942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61521</xdr:rowOff>
    </xdr:from>
    <xdr:ext cx="405111" cy="259045"/>
    <xdr:sp macro="" textlink="">
      <xdr:nvSpPr>
        <xdr:cNvPr id="186" name="n_1aveValue【橋りょう・トンネル】&#10;有形固定資産減価償却率"/>
        <xdr:cNvSpPr txBox="1"/>
      </xdr:nvSpPr>
      <xdr:spPr>
        <a:xfrm>
          <a:off x="3582044" y="1017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90912</xdr:rowOff>
    </xdr:from>
    <xdr:ext cx="405111" cy="259045"/>
    <xdr:sp macro="" textlink="">
      <xdr:nvSpPr>
        <xdr:cNvPr id="187" name="n_2aveValue【橋りょう・トンネル】&#10;有形固定資産減価償却率"/>
        <xdr:cNvSpPr txBox="1"/>
      </xdr:nvSpPr>
      <xdr:spPr>
        <a:xfrm>
          <a:off x="2705744" y="10206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103976</xdr:rowOff>
    </xdr:from>
    <xdr:ext cx="405111" cy="259045"/>
    <xdr:sp macro="" textlink="">
      <xdr:nvSpPr>
        <xdr:cNvPr id="188" name="n_3aveValue【橋りょう・トンネル】&#10;有形固定資産減価償却率"/>
        <xdr:cNvSpPr txBox="1"/>
      </xdr:nvSpPr>
      <xdr:spPr>
        <a:xfrm>
          <a:off x="1816744" y="1021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28139</xdr:rowOff>
    </xdr:from>
    <xdr:ext cx="405111" cy="259045"/>
    <xdr:sp macro="" textlink="">
      <xdr:nvSpPr>
        <xdr:cNvPr id="189" name="n_1mainValue【橋りょう・トンネル】&#10;有形固定資産減価償却率"/>
        <xdr:cNvSpPr txBox="1"/>
      </xdr:nvSpPr>
      <xdr:spPr>
        <a:xfrm>
          <a:off x="3582044" y="9800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41201</xdr:rowOff>
    </xdr:from>
    <xdr:ext cx="405111" cy="259045"/>
    <xdr:sp macro="" textlink="">
      <xdr:nvSpPr>
        <xdr:cNvPr id="190" name="n_2mainValue【橋りょう・トンネル】&#10;有形固定資産減価償却率"/>
        <xdr:cNvSpPr txBox="1"/>
      </xdr:nvSpPr>
      <xdr:spPr>
        <a:xfrm>
          <a:off x="2705744" y="981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91820</xdr:rowOff>
    </xdr:from>
    <xdr:ext cx="405111" cy="259045"/>
    <xdr:sp macro="" textlink="">
      <xdr:nvSpPr>
        <xdr:cNvPr id="191" name="n_3mainValue【橋りょう・トンネル】&#10;有形固定資産減価償却率"/>
        <xdr:cNvSpPr txBox="1"/>
      </xdr:nvSpPr>
      <xdr:spPr>
        <a:xfrm>
          <a:off x="18167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5" name="テキスト ボックス 20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7" name="テキスト ボックス 20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9" name="テキスト ボックス 20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1" name="テキスト ボックス 210"/>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88036</xdr:rowOff>
    </xdr:from>
    <xdr:to>
      <xdr:col>54</xdr:col>
      <xdr:colOff>189865</xdr:colOff>
      <xdr:row>64</xdr:row>
      <xdr:rowOff>73082</xdr:rowOff>
    </xdr:to>
    <xdr:cxnSp macro="">
      <xdr:nvCxnSpPr>
        <xdr:cNvPr id="215" name="直線コネクタ 214"/>
        <xdr:cNvCxnSpPr/>
      </xdr:nvCxnSpPr>
      <xdr:spPr>
        <a:xfrm flipV="1">
          <a:off x="10476865" y="9517786"/>
          <a:ext cx="0" cy="1528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76909</xdr:rowOff>
    </xdr:from>
    <xdr:ext cx="469744" cy="259045"/>
    <xdr:sp macro="" textlink="">
      <xdr:nvSpPr>
        <xdr:cNvPr id="216" name="【橋りょう・トンネル】&#10;一人当たり有形固定資産（償却資産）額最小値テキスト"/>
        <xdr:cNvSpPr txBox="1"/>
      </xdr:nvSpPr>
      <xdr:spPr>
        <a:xfrm>
          <a:off x="10515600" y="1104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73082</xdr:rowOff>
    </xdr:from>
    <xdr:to>
      <xdr:col>55</xdr:col>
      <xdr:colOff>88900</xdr:colOff>
      <xdr:row>64</xdr:row>
      <xdr:rowOff>73082</xdr:rowOff>
    </xdr:to>
    <xdr:cxnSp macro="">
      <xdr:nvCxnSpPr>
        <xdr:cNvPr id="217" name="直線コネクタ 216"/>
        <xdr:cNvCxnSpPr/>
      </xdr:nvCxnSpPr>
      <xdr:spPr>
        <a:xfrm>
          <a:off x="10388600" y="1104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34713</xdr:rowOff>
    </xdr:from>
    <xdr:ext cx="599010" cy="259045"/>
    <xdr:sp macro="" textlink="">
      <xdr:nvSpPr>
        <xdr:cNvPr id="218" name="【橋りょう・トンネル】&#10;一人当たり有形固定資産（償却資産）額最大値テキスト"/>
        <xdr:cNvSpPr txBox="1"/>
      </xdr:nvSpPr>
      <xdr:spPr>
        <a:xfrm>
          <a:off x="10515600" y="929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88036</xdr:rowOff>
    </xdr:from>
    <xdr:to>
      <xdr:col>55</xdr:col>
      <xdr:colOff>88900</xdr:colOff>
      <xdr:row>55</xdr:row>
      <xdr:rowOff>88036</xdr:rowOff>
    </xdr:to>
    <xdr:cxnSp macro="">
      <xdr:nvCxnSpPr>
        <xdr:cNvPr id="219" name="直線コネクタ 218"/>
        <xdr:cNvCxnSpPr/>
      </xdr:nvCxnSpPr>
      <xdr:spPr>
        <a:xfrm>
          <a:off x="10388600" y="95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142091</xdr:rowOff>
    </xdr:from>
    <xdr:ext cx="599010" cy="259045"/>
    <xdr:sp macro="" textlink="">
      <xdr:nvSpPr>
        <xdr:cNvPr id="220" name="【橋りょう・トンネル】&#10;一人当たり有形固定資産（償却資産）額平均値テキスト"/>
        <xdr:cNvSpPr txBox="1"/>
      </xdr:nvSpPr>
      <xdr:spPr>
        <a:xfrm>
          <a:off x="10515600" y="104290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119214</xdr:rowOff>
    </xdr:from>
    <xdr:to>
      <xdr:col>55</xdr:col>
      <xdr:colOff>50800</xdr:colOff>
      <xdr:row>62</xdr:row>
      <xdr:rowOff>49364</xdr:rowOff>
    </xdr:to>
    <xdr:sp macro="" textlink="">
      <xdr:nvSpPr>
        <xdr:cNvPr id="221" name="フローチャート: 判断 220"/>
        <xdr:cNvSpPr/>
      </xdr:nvSpPr>
      <xdr:spPr>
        <a:xfrm>
          <a:off x="10426700" y="1057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98420</xdr:rowOff>
    </xdr:from>
    <xdr:to>
      <xdr:col>50</xdr:col>
      <xdr:colOff>165100</xdr:colOff>
      <xdr:row>62</xdr:row>
      <xdr:rowOff>28570</xdr:rowOff>
    </xdr:to>
    <xdr:sp macro="" textlink="">
      <xdr:nvSpPr>
        <xdr:cNvPr id="222" name="フローチャート: 判断 221"/>
        <xdr:cNvSpPr/>
      </xdr:nvSpPr>
      <xdr:spPr>
        <a:xfrm>
          <a:off x="9588500" y="105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83209</xdr:rowOff>
    </xdr:from>
    <xdr:to>
      <xdr:col>46</xdr:col>
      <xdr:colOff>38100</xdr:colOff>
      <xdr:row>62</xdr:row>
      <xdr:rowOff>13359</xdr:rowOff>
    </xdr:to>
    <xdr:sp macro="" textlink="">
      <xdr:nvSpPr>
        <xdr:cNvPr id="223" name="フローチャート: 判断 222"/>
        <xdr:cNvSpPr/>
      </xdr:nvSpPr>
      <xdr:spPr>
        <a:xfrm>
          <a:off x="8699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82099</xdr:rowOff>
    </xdr:from>
    <xdr:to>
      <xdr:col>41</xdr:col>
      <xdr:colOff>101600</xdr:colOff>
      <xdr:row>62</xdr:row>
      <xdr:rowOff>12249</xdr:rowOff>
    </xdr:to>
    <xdr:sp macro="" textlink="">
      <xdr:nvSpPr>
        <xdr:cNvPr id="224" name="フローチャート: 判断 223"/>
        <xdr:cNvSpPr/>
      </xdr:nvSpPr>
      <xdr:spPr>
        <a:xfrm>
          <a:off x="7810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129497</xdr:rowOff>
    </xdr:from>
    <xdr:to>
      <xdr:col>55</xdr:col>
      <xdr:colOff>50800</xdr:colOff>
      <xdr:row>63</xdr:row>
      <xdr:rowOff>59647</xdr:rowOff>
    </xdr:to>
    <xdr:sp macro="" textlink="">
      <xdr:nvSpPr>
        <xdr:cNvPr id="230" name="楕円 229"/>
        <xdr:cNvSpPr/>
      </xdr:nvSpPr>
      <xdr:spPr>
        <a:xfrm>
          <a:off x="10426700" y="1075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107924</xdr:rowOff>
    </xdr:from>
    <xdr:ext cx="599010" cy="259045"/>
    <xdr:sp macro="" textlink="">
      <xdr:nvSpPr>
        <xdr:cNvPr id="231" name="【橋りょう・トンネル】&#10;一人当たり有形固定資産（償却資産）額該当値テキスト"/>
        <xdr:cNvSpPr txBox="1"/>
      </xdr:nvSpPr>
      <xdr:spPr>
        <a:xfrm>
          <a:off x="10515600" y="1073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131610</xdr:rowOff>
    </xdr:from>
    <xdr:to>
      <xdr:col>50</xdr:col>
      <xdr:colOff>165100</xdr:colOff>
      <xdr:row>63</xdr:row>
      <xdr:rowOff>61760</xdr:rowOff>
    </xdr:to>
    <xdr:sp macro="" textlink="">
      <xdr:nvSpPr>
        <xdr:cNvPr id="232" name="楕円 231"/>
        <xdr:cNvSpPr/>
      </xdr:nvSpPr>
      <xdr:spPr>
        <a:xfrm>
          <a:off x="9588500" y="1076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8847</xdr:rowOff>
    </xdr:from>
    <xdr:to>
      <xdr:col>55</xdr:col>
      <xdr:colOff>0</xdr:colOff>
      <xdr:row>63</xdr:row>
      <xdr:rowOff>10960</xdr:rowOff>
    </xdr:to>
    <xdr:cxnSp macro="">
      <xdr:nvCxnSpPr>
        <xdr:cNvPr id="233" name="直線コネクタ 232"/>
        <xdr:cNvCxnSpPr/>
      </xdr:nvCxnSpPr>
      <xdr:spPr>
        <a:xfrm flipV="1">
          <a:off x="9639300" y="10810197"/>
          <a:ext cx="838200" cy="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136441</xdr:rowOff>
    </xdr:from>
    <xdr:to>
      <xdr:col>46</xdr:col>
      <xdr:colOff>38100</xdr:colOff>
      <xdr:row>63</xdr:row>
      <xdr:rowOff>66591</xdr:rowOff>
    </xdr:to>
    <xdr:sp macro="" textlink="">
      <xdr:nvSpPr>
        <xdr:cNvPr id="234" name="楕円 233"/>
        <xdr:cNvSpPr/>
      </xdr:nvSpPr>
      <xdr:spPr>
        <a:xfrm>
          <a:off x="8699500" y="1076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10960</xdr:rowOff>
    </xdr:from>
    <xdr:to>
      <xdr:col>50</xdr:col>
      <xdr:colOff>114300</xdr:colOff>
      <xdr:row>63</xdr:row>
      <xdr:rowOff>15791</xdr:rowOff>
    </xdr:to>
    <xdr:cxnSp macro="">
      <xdr:nvCxnSpPr>
        <xdr:cNvPr id="235" name="直線コネクタ 234"/>
        <xdr:cNvCxnSpPr/>
      </xdr:nvCxnSpPr>
      <xdr:spPr>
        <a:xfrm flipV="1">
          <a:off x="8750300" y="10812310"/>
          <a:ext cx="889000" cy="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138094</xdr:rowOff>
    </xdr:from>
    <xdr:to>
      <xdr:col>41</xdr:col>
      <xdr:colOff>101600</xdr:colOff>
      <xdr:row>63</xdr:row>
      <xdr:rowOff>68244</xdr:rowOff>
    </xdr:to>
    <xdr:sp macro="" textlink="">
      <xdr:nvSpPr>
        <xdr:cNvPr id="236" name="楕円 235"/>
        <xdr:cNvSpPr/>
      </xdr:nvSpPr>
      <xdr:spPr>
        <a:xfrm>
          <a:off x="7810500" y="1076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15791</xdr:rowOff>
    </xdr:from>
    <xdr:to>
      <xdr:col>45</xdr:col>
      <xdr:colOff>177800</xdr:colOff>
      <xdr:row>63</xdr:row>
      <xdr:rowOff>17444</xdr:rowOff>
    </xdr:to>
    <xdr:cxnSp macro="">
      <xdr:nvCxnSpPr>
        <xdr:cNvPr id="237" name="直線コネクタ 236"/>
        <xdr:cNvCxnSpPr/>
      </xdr:nvCxnSpPr>
      <xdr:spPr>
        <a:xfrm flipV="1">
          <a:off x="7861300" y="10817141"/>
          <a:ext cx="889000" cy="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45097</xdr:rowOff>
    </xdr:from>
    <xdr:ext cx="599010" cy="259045"/>
    <xdr:sp macro="" textlink="">
      <xdr:nvSpPr>
        <xdr:cNvPr id="238" name="n_1aveValue【橋りょう・トンネル】&#10;一人当たり有形固定資産（償却資産）額"/>
        <xdr:cNvSpPr txBox="1"/>
      </xdr:nvSpPr>
      <xdr:spPr>
        <a:xfrm>
          <a:off x="9327095" y="1033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29886</xdr:rowOff>
    </xdr:from>
    <xdr:ext cx="599010" cy="259045"/>
    <xdr:sp macro="" textlink="">
      <xdr:nvSpPr>
        <xdr:cNvPr id="239" name="n_2aveValue【橋りょう・トンネル】&#10;一人当たり有形固定資産（償却資産）額"/>
        <xdr:cNvSpPr txBox="1"/>
      </xdr:nvSpPr>
      <xdr:spPr>
        <a:xfrm>
          <a:off x="8450795" y="1031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28776</xdr:rowOff>
    </xdr:from>
    <xdr:ext cx="599010" cy="259045"/>
    <xdr:sp macro="" textlink="">
      <xdr:nvSpPr>
        <xdr:cNvPr id="240" name="n_3aveValue【橋りょう・トンネル】&#10;一人当たり有形固定資産（償却資産）額"/>
        <xdr:cNvSpPr txBox="1"/>
      </xdr:nvSpPr>
      <xdr:spPr>
        <a:xfrm>
          <a:off x="7561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52887</xdr:rowOff>
    </xdr:from>
    <xdr:ext cx="599010" cy="259045"/>
    <xdr:sp macro="" textlink="">
      <xdr:nvSpPr>
        <xdr:cNvPr id="241" name="n_1mainValue【橋りょう・トンネル】&#10;一人当たり有形固定資産（償却資産）額"/>
        <xdr:cNvSpPr txBox="1"/>
      </xdr:nvSpPr>
      <xdr:spPr>
        <a:xfrm>
          <a:off x="9327095" y="1085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57718</xdr:rowOff>
    </xdr:from>
    <xdr:ext cx="599010" cy="259045"/>
    <xdr:sp macro="" textlink="">
      <xdr:nvSpPr>
        <xdr:cNvPr id="242" name="n_2mainValue【橋りょう・トンネル】&#10;一人当たり有形固定資産（償却資産）額"/>
        <xdr:cNvSpPr txBox="1"/>
      </xdr:nvSpPr>
      <xdr:spPr>
        <a:xfrm>
          <a:off x="8450795" y="1085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59371</xdr:rowOff>
    </xdr:from>
    <xdr:ext cx="599010" cy="259045"/>
    <xdr:sp macro="" textlink="">
      <xdr:nvSpPr>
        <xdr:cNvPr id="243" name="n_3mainValue【橋りょう・トンネル】&#10;一人当たり有形固定資産（償却資産）額"/>
        <xdr:cNvSpPr txBox="1"/>
      </xdr:nvSpPr>
      <xdr:spPr>
        <a:xfrm>
          <a:off x="7561795" y="10860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4" name="直線コネクタ 25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5" name="テキスト ボックス 254"/>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6" name="直線コネクタ 25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7" name="テキスト ボックス 25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8" name="直線コネクタ 25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9" name="テキスト ボックス 25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0" name="直線コネクタ 25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1" name="テキスト ボックス 26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2" name="直線コネクタ 26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3" name="テキスト ボックス 26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4" name="直線コネクタ 26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5" name="テキスト ボックス 26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90351</xdr:rowOff>
    </xdr:from>
    <xdr:to>
      <xdr:col>24</xdr:col>
      <xdr:colOff>62865</xdr:colOff>
      <xdr:row>85</xdr:row>
      <xdr:rowOff>149134</xdr:rowOff>
    </xdr:to>
    <xdr:cxnSp macro="">
      <xdr:nvCxnSpPr>
        <xdr:cNvPr id="269" name="直線コネクタ 268"/>
        <xdr:cNvCxnSpPr/>
      </xdr:nvCxnSpPr>
      <xdr:spPr>
        <a:xfrm flipV="1">
          <a:off x="4634865" y="13292001"/>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270" name="【公営住宅】&#10;有形固定資産減価償却率最小値テキスト"/>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271" name="直線コネクタ 270"/>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37028</xdr:rowOff>
    </xdr:from>
    <xdr:ext cx="405111" cy="259045"/>
    <xdr:sp macro="" textlink="">
      <xdr:nvSpPr>
        <xdr:cNvPr id="272" name="【公営住宅】&#10;有形固定資産減価償却率最大値テキスト"/>
        <xdr:cNvSpPr txBox="1"/>
      </xdr:nvSpPr>
      <xdr:spPr>
        <a:xfrm>
          <a:off x="4673600" y="1306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90351</xdr:rowOff>
    </xdr:from>
    <xdr:to>
      <xdr:col>24</xdr:col>
      <xdr:colOff>152400</xdr:colOff>
      <xdr:row>77</xdr:row>
      <xdr:rowOff>90351</xdr:rowOff>
    </xdr:to>
    <xdr:cxnSp macro="">
      <xdr:nvCxnSpPr>
        <xdr:cNvPr id="273" name="直線コネクタ 272"/>
        <xdr:cNvCxnSpPr/>
      </xdr:nvCxnSpPr>
      <xdr:spPr>
        <a:xfrm>
          <a:off x="4546600" y="1329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125747</xdr:rowOff>
    </xdr:from>
    <xdr:ext cx="405111" cy="259045"/>
    <xdr:sp macro="" textlink="">
      <xdr:nvSpPr>
        <xdr:cNvPr id="274" name="【公営住宅】&#10;有形固定資産減価償却率平均値テキスト"/>
        <xdr:cNvSpPr txBox="1"/>
      </xdr:nvSpPr>
      <xdr:spPr>
        <a:xfrm>
          <a:off x="4673600" y="1384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147320</xdr:rowOff>
    </xdr:from>
    <xdr:to>
      <xdr:col>24</xdr:col>
      <xdr:colOff>114300</xdr:colOff>
      <xdr:row>81</xdr:row>
      <xdr:rowOff>77470</xdr:rowOff>
    </xdr:to>
    <xdr:sp macro="" textlink="">
      <xdr:nvSpPr>
        <xdr:cNvPr id="275" name="フローチャート: 判断 274"/>
        <xdr:cNvSpPr/>
      </xdr:nvSpPr>
      <xdr:spPr>
        <a:xfrm>
          <a:off x="45847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150586</xdr:rowOff>
    </xdr:from>
    <xdr:to>
      <xdr:col>20</xdr:col>
      <xdr:colOff>38100</xdr:colOff>
      <xdr:row>81</xdr:row>
      <xdr:rowOff>80736</xdr:rowOff>
    </xdr:to>
    <xdr:sp macro="" textlink="">
      <xdr:nvSpPr>
        <xdr:cNvPr id="276" name="フローチャート: 判断 275"/>
        <xdr:cNvSpPr/>
      </xdr:nvSpPr>
      <xdr:spPr>
        <a:xfrm>
          <a:off x="3746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144055</xdr:rowOff>
    </xdr:from>
    <xdr:to>
      <xdr:col>15</xdr:col>
      <xdr:colOff>101600</xdr:colOff>
      <xdr:row>81</xdr:row>
      <xdr:rowOff>74205</xdr:rowOff>
    </xdr:to>
    <xdr:sp macro="" textlink="">
      <xdr:nvSpPr>
        <xdr:cNvPr id="277" name="フローチャート: 判断 276"/>
        <xdr:cNvSpPr/>
      </xdr:nvSpPr>
      <xdr:spPr>
        <a:xfrm>
          <a:off x="28575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129358</xdr:rowOff>
    </xdr:from>
    <xdr:to>
      <xdr:col>10</xdr:col>
      <xdr:colOff>165100</xdr:colOff>
      <xdr:row>81</xdr:row>
      <xdr:rowOff>59508</xdr:rowOff>
    </xdr:to>
    <xdr:sp macro="" textlink="">
      <xdr:nvSpPr>
        <xdr:cNvPr id="278" name="フローチャート: 判断 277"/>
        <xdr:cNvSpPr/>
      </xdr:nvSpPr>
      <xdr:spPr>
        <a:xfrm>
          <a:off x="1968500" y="1384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153851</xdr:rowOff>
    </xdr:from>
    <xdr:to>
      <xdr:col>24</xdr:col>
      <xdr:colOff>114300</xdr:colOff>
      <xdr:row>79</xdr:row>
      <xdr:rowOff>84001</xdr:rowOff>
    </xdr:to>
    <xdr:sp macro="" textlink="">
      <xdr:nvSpPr>
        <xdr:cNvPr id="284" name="楕円 283"/>
        <xdr:cNvSpPr/>
      </xdr:nvSpPr>
      <xdr:spPr>
        <a:xfrm>
          <a:off x="4584700" y="1352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5278</xdr:rowOff>
    </xdr:from>
    <xdr:ext cx="405111" cy="259045"/>
    <xdr:sp macro="" textlink="">
      <xdr:nvSpPr>
        <xdr:cNvPr id="285" name="【公営住宅】&#10;有形固定資産減価償却率該当値テキスト"/>
        <xdr:cNvSpPr txBox="1"/>
      </xdr:nvSpPr>
      <xdr:spPr>
        <a:xfrm>
          <a:off x="4673600" y="1337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37919</xdr:rowOff>
    </xdr:from>
    <xdr:to>
      <xdr:col>20</xdr:col>
      <xdr:colOff>38100</xdr:colOff>
      <xdr:row>79</xdr:row>
      <xdr:rowOff>139519</xdr:rowOff>
    </xdr:to>
    <xdr:sp macro="" textlink="">
      <xdr:nvSpPr>
        <xdr:cNvPr id="286" name="楕円 285"/>
        <xdr:cNvSpPr/>
      </xdr:nvSpPr>
      <xdr:spPr>
        <a:xfrm>
          <a:off x="3746500" y="1358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33201</xdr:rowOff>
    </xdr:from>
    <xdr:to>
      <xdr:col>24</xdr:col>
      <xdr:colOff>63500</xdr:colOff>
      <xdr:row>79</xdr:row>
      <xdr:rowOff>88719</xdr:rowOff>
    </xdr:to>
    <xdr:cxnSp macro="">
      <xdr:nvCxnSpPr>
        <xdr:cNvPr id="287" name="直線コネクタ 286"/>
        <xdr:cNvCxnSpPr/>
      </xdr:nvCxnSpPr>
      <xdr:spPr>
        <a:xfrm flipV="1">
          <a:off x="3797300" y="13577751"/>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60779</xdr:rowOff>
    </xdr:from>
    <xdr:to>
      <xdr:col>15</xdr:col>
      <xdr:colOff>101600</xdr:colOff>
      <xdr:row>79</xdr:row>
      <xdr:rowOff>162379</xdr:rowOff>
    </xdr:to>
    <xdr:sp macro="" textlink="">
      <xdr:nvSpPr>
        <xdr:cNvPr id="288" name="楕円 287"/>
        <xdr:cNvSpPr/>
      </xdr:nvSpPr>
      <xdr:spPr>
        <a:xfrm>
          <a:off x="2857500" y="1360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88719</xdr:rowOff>
    </xdr:from>
    <xdr:to>
      <xdr:col>19</xdr:col>
      <xdr:colOff>177800</xdr:colOff>
      <xdr:row>79</xdr:row>
      <xdr:rowOff>111579</xdr:rowOff>
    </xdr:to>
    <xdr:cxnSp macro="">
      <xdr:nvCxnSpPr>
        <xdr:cNvPr id="289" name="直線コネクタ 288"/>
        <xdr:cNvCxnSpPr/>
      </xdr:nvCxnSpPr>
      <xdr:spPr>
        <a:xfrm flipV="1">
          <a:off x="2908300" y="1363326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117929</xdr:rowOff>
    </xdr:from>
    <xdr:to>
      <xdr:col>10</xdr:col>
      <xdr:colOff>165100</xdr:colOff>
      <xdr:row>80</xdr:row>
      <xdr:rowOff>48079</xdr:rowOff>
    </xdr:to>
    <xdr:sp macro="" textlink="">
      <xdr:nvSpPr>
        <xdr:cNvPr id="290" name="楕円 289"/>
        <xdr:cNvSpPr/>
      </xdr:nvSpPr>
      <xdr:spPr>
        <a:xfrm>
          <a:off x="1968500" y="1366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111579</xdr:rowOff>
    </xdr:from>
    <xdr:to>
      <xdr:col>15</xdr:col>
      <xdr:colOff>50800</xdr:colOff>
      <xdr:row>79</xdr:row>
      <xdr:rowOff>168729</xdr:rowOff>
    </xdr:to>
    <xdr:cxnSp macro="">
      <xdr:nvCxnSpPr>
        <xdr:cNvPr id="291" name="直線コネクタ 290"/>
        <xdr:cNvCxnSpPr/>
      </xdr:nvCxnSpPr>
      <xdr:spPr>
        <a:xfrm flipV="1">
          <a:off x="2019300" y="1365612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71863</xdr:rowOff>
    </xdr:from>
    <xdr:ext cx="405111" cy="259045"/>
    <xdr:sp macro="" textlink="">
      <xdr:nvSpPr>
        <xdr:cNvPr id="292" name="n_1aveValue【公営住宅】&#10;有形固定資産減価償却率"/>
        <xdr:cNvSpPr txBox="1"/>
      </xdr:nvSpPr>
      <xdr:spPr>
        <a:xfrm>
          <a:off x="3582044" y="1395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65332</xdr:rowOff>
    </xdr:from>
    <xdr:ext cx="405111" cy="259045"/>
    <xdr:sp macro="" textlink="">
      <xdr:nvSpPr>
        <xdr:cNvPr id="293" name="n_2aveValue【公営住宅】&#10;有形固定資産減価償却率"/>
        <xdr:cNvSpPr txBox="1"/>
      </xdr:nvSpPr>
      <xdr:spPr>
        <a:xfrm>
          <a:off x="2705744" y="1395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50635</xdr:rowOff>
    </xdr:from>
    <xdr:ext cx="405111" cy="259045"/>
    <xdr:sp macro="" textlink="">
      <xdr:nvSpPr>
        <xdr:cNvPr id="294" name="n_3aveValue【公営住宅】&#10;有形固定資産減価償却率"/>
        <xdr:cNvSpPr txBox="1"/>
      </xdr:nvSpPr>
      <xdr:spPr>
        <a:xfrm>
          <a:off x="1816744" y="13938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156046</xdr:rowOff>
    </xdr:from>
    <xdr:ext cx="405111" cy="259045"/>
    <xdr:sp macro="" textlink="">
      <xdr:nvSpPr>
        <xdr:cNvPr id="295" name="n_1mainValue【公営住宅】&#10;有形固定資産減価償却率"/>
        <xdr:cNvSpPr txBox="1"/>
      </xdr:nvSpPr>
      <xdr:spPr>
        <a:xfrm>
          <a:off x="3582044" y="1335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7456</xdr:rowOff>
    </xdr:from>
    <xdr:ext cx="405111" cy="259045"/>
    <xdr:sp macro="" textlink="">
      <xdr:nvSpPr>
        <xdr:cNvPr id="296" name="n_2mainValue【公営住宅】&#10;有形固定資産減価償却率"/>
        <xdr:cNvSpPr txBox="1"/>
      </xdr:nvSpPr>
      <xdr:spPr>
        <a:xfrm>
          <a:off x="2705744" y="13380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64606</xdr:rowOff>
    </xdr:from>
    <xdr:ext cx="405111" cy="259045"/>
    <xdr:sp macro="" textlink="">
      <xdr:nvSpPr>
        <xdr:cNvPr id="297" name="n_3mainValue【公営住宅】&#10;有形固定資産減価償却率"/>
        <xdr:cNvSpPr txBox="1"/>
      </xdr:nvSpPr>
      <xdr:spPr>
        <a:xfrm>
          <a:off x="1816744" y="13437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8" name="直線コネクタ 30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9" name="テキスト ボックス 30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0" name="直線コネクタ 30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1" name="テキスト ボックス 31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2" name="直線コネクタ 31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3" name="テキスト ボックス 31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4" name="直線コネクタ 31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5" name="テキスト ボックス 31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6" name="直線コネクタ 31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7" name="テキスト ボックス 31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30099</xdr:rowOff>
    </xdr:from>
    <xdr:to>
      <xdr:col>54</xdr:col>
      <xdr:colOff>189865</xdr:colOff>
      <xdr:row>86</xdr:row>
      <xdr:rowOff>93345</xdr:rowOff>
    </xdr:to>
    <xdr:cxnSp macro="">
      <xdr:nvCxnSpPr>
        <xdr:cNvPr id="321" name="直線コネクタ 320"/>
        <xdr:cNvCxnSpPr/>
      </xdr:nvCxnSpPr>
      <xdr:spPr>
        <a:xfrm flipV="1">
          <a:off x="10476865" y="13403199"/>
          <a:ext cx="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22"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23" name="直線コネクタ 322"/>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148226</xdr:rowOff>
    </xdr:from>
    <xdr:ext cx="469744" cy="259045"/>
    <xdr:sp macro="" textlink="">
      <xdr:nvSpPr>
        <xdr:cNvPr id="324" name="【公営住宅】&#10;一人当たり面積最大値テキスト"/>
        <xdr:cNvSpPr txBox="1"/>
      </xdr:nvSpPr>
      <xdr:spPr>
        <a:xfrm>
          <a:off x="10515600" y="1317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30099</xdr:rowOff>
    </xdr:from>
    <xdr:to>
      <xdr:col>55</xdr:col>
      <xdr:colOff>88900</xdr:colOff>
      <xdr:row>78</xdr:row>
      <xdr:rowOff>30099</xdr:rowOff>
    </xdr:to>
    <xdr:cxnSp macro="">
      <xdr:nvCxnSpPr>
        <xdr:cNvPr id="325" name="直線コネクタ 324"/>
        <xdr:cNvCxnSpPr/>
      </xdr:nvCxnSpPr>
      <xdr:spPr>
        <a:xfrm>
          <a:off x="10388600" y="134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151909</xdr:rowOff>
    </xdr:from>
    <xdr:ext cx="469744" cy="259045"/>
    <xdr:sp macro="" textlink="">
      <xdr:nvSpPr>
        <xdr:cNvPr id="326" name="【公営住宅】&#10;一人当たり面積平均値テキスト"/>
        <xdr:cNvSpPr txBox="1"/>
      </xdr:nvSpPr>
      <xdr:spPr>
        <a:xfrm>
          <a:off x="10515600" y="14382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129032</xdr:rowOff>
    </xdr:from>
    <xdr:to>
      <xdr:col>55</xdr:col>
      <xdr:colOff>50800</xdr:colOff>
      <xdr:row>85</xdr:row>
      <xdr:rowOff>59182</xdr:rowOff>
    </xdr:to>
    <xdr:sp macro="" textlink="">
      <xdr:nvSpPr>
        <xdr:cNvPr id="327" name="フローチャート: 判断 326"/>
        <xdr:cNvSpPr/>
      </xdr:nvSpPr>
      <xdr:spPr>
        <a:xfrm>
          <a:off x="104267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130938</xdr:rowOff>
    </xdr:from>
    <xdr:to>
      <xdr:col>50</xdr:col>
      <xdr:colOff>165100</xdr:colOff>
      <xdr:row>85</xdr:row>
      <xdr:rowOff>61088</xdr:rowOff>
    </xdr:to>
    <xdr:sp macro="" textlink="">
      <xdr:nvSpPr>
        <xdr:cNvPr id="328" name="フローチャート: 判断 327"/>
        <xdr:cNvSpPr/>
      </xdr:nvSpPr>
      <xdr:spPr>
        <a:xfrm>
          <a:off x="9588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109982</xdr:rowOff>
    </xdr:from>
    <xdr:to>
      <xdr:col>46</xdr:col>
      <xdr:colOff>38100</xdr:colOff>
      <xdr:row>85</xdr:row>
      <xdr:rowOff>40132</xdr:rowOff>
    </xdr:to>
    <xdr:sp macro="" textlink="">
      <xdr:nvSpPr>
        <xdr:cNvPr id="329" name="フローチャート: 判断 328"/>
        <xdr:cNvSpPr/>
      </xdr:nvSpPr>
      <xdr:spPr>
        <a:xfrm>
          <a:off x="8699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11303</xdr:rowOff>
    </xdr:from>
    <xdr:to>
      <xdr:col>41</xdr:col>
      <xdr:colOff>101600</xdr:colOff>
      <xdr:row>84</xdr:row>
      <xdr:rowOff>112903</xdr:rowOff>
    </xdr:to>
    <xdr:sp macro="" textlink="">
      <xdr:nvSpPr>
        <xdr:cNvPr id="330" name="フローチャート: 判断 329"/>
        <xdr:cNvSpPr/>
      </xdr:nvSpPr>
      <xdr:spPr>
        <a:xfrm>
          <a:off x="7810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153797</xdr:rowOff>
    </xdr:from>
    <xdr:to>
      <xdr:col>55</xdr:col>
      <xdr:colOff>50800</xdr:colOff>
      <xdr:row>86</xdr:row>
      <xdr:rowOff>83947</xdr:rowOff>
    </xdr:to>
    <xdr:sp macro="" textlink="">
      <xdr:nvSpPr>
        <xdr:cNvPr id="336" name="楕円 335"/>
        <xdr:cNvSpPr/>
      </xdr:nvSpPr>
      <xdr:spPr>
        <a:xfrm>
          <a:off x="10426700" y="1472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68724</xdr:rowOff>
    </xdr:from>
    <xdr:ext cx="469744" cy="259045"/>
    <xdr:sp macro="" textlink="">
      <xdr:nvSpPr>
        <xdr:cNvPr id="337" name="【公営住宅】&#10;一人当たり面積該当値テキスト"/>
        <xdr:cNvSpPr txBox="1"/>
      </xdr:nvSpPr>
      <xdr:spPr>
        <a:xfrm>
          <a:off x="10515600" y="1464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154178</xdr:rowOff>
    </xdr:from>
    <xdr:to>
      <xdr:col>50</xdr:col>
      <xdr:colOff>165100</xdr:colOff>
      <xdr:row>86</xdr:row>
      <xdr:rowOff>84328</xdr:rowOff>
    </xdr:to>
    <xdr:sp macro="" textlink="">
      <xdr:nvSpPr>
        <xdr:cNvPr id="338" name="楕円 337"/>
        <xdr:cNvSpPr/>
      </xdr:nvSpPr>
      <xdr:spPr>
        <a:xfrm>
          <a:off x="9588500" y="1472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33147</xdr:rowOff>
    </xdr:from>
    <xdr:to>
      <xdr:col>55</xdr:col>
      <xdr:colOff>0</xdr:colOff>
      <xdr:row>86</xdr:row>
      <xdr:rowOff>33528</xdr:rowOff>
    </xdr:to>
    <xdr:cxnSp macro="">
      <xdr:nvCxnSpPr>
        <xdr:cNvPr id="339" name="直線コネクタ 338"/>
        <xdr:cNvCxnSpPr/>
      </xdr:nvCxnSpPr>
      <xdr:spPr>
        <a:xfrm flipV="1">
          <a:off x="9639300" y="14777847"/>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154939</xdr:rowOff>
    </xdr:from>
    <xdr:to>
      <xdr:col>46</xdr:col>
      <xdr:colOff>38100</xdr:colOff>
      <xdr:row>86</xdr:row>
      <xdr:rowOff>85089</xdr:rowOff>
    </xdr:to>
    <xdr:sp macro="" textlink="">
      <xdr:nvSpPr>
        <xdr:cNvPr id="340" name="楕円 339"/>
        <xdr:cNvSpPr/>
      </xdr:nvSpPr>
      <xdr:spPr>
        <a:xfrm>
          <a:off x="86995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33528</xdr:rowOff>
    </xdr:from>
    <xdr:to>
      <xdr:col>50</xdr:col>
      <xdr:colOff>114300</xdr:colOff>
      <xdr:row>86</xdr:row>
      <xdr:rowOff>34289</xdr:rowOff>
    </xdr:to>
    <xdr:cxnSp macro="">
      <xdr:nvCxnSpPr>
        <xdr:cNvPr id="341" name="直線コネクタ 340"/>
        <xdr:cNvCxnSpPr/>
      </xdr:nvCxnSpPr>
      <xdr:spPr>
        <a:xfrm flipV="1">
          <a:off x="8750300" y="14778228"/>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151512</xdr:rowOff>
    </xdr:from>
    <xdr:to>
      <xdr:col>41</xdr:col>
      <xdr:colOff>101600</xdr:colOff>
      <xdr:row>86</xdr:row>
      <xdr:rowOff>81662</xdr:rowOff>
    </xdr:to>
    <xdr:sp macro="" textlink="">
      <xdr:nvSpPr>
        <xdr:cNvPr id="342" name="楕円 341"/>
        <xdr:cNvSpPr/>
      </xdr:nvSpPr>
      <xdr:spPr>
        <a:xfrm>
          <a:off x="7810500" y="1472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30862</xdr:rowOff>
    </xdr:from>
    <xdr:to>
      <xdr:col>45</xdr:col>
      <xdr:colOff>177800</xdr:colOff>
      <xdr:row>86</xdr:row>
      <xdr:rowOff>34289</xdr:rowOff>
    </xdr:to>
    <xdr:cxnSp macro="">
      <xdr:nvCxnSpPr>
        <xdr:cNvPr id="343" name="直線コネクタ 342"/>
        <xdr:cNvCxnSpPr/>
      </xdr:nvCxnSpPr>
      <xdr:spPr>
        <a:xfrm>
          <a:off x="7861300" y="14775562"/>
          <a:ext cx="889000" cy="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77615</xdr:rowOff>
    </xdr:from>
    <xdr:ext cx="469744" cy="259045"/>
    <xdr:sp macro="" textlink="">
      <xdr:nvSpPr>
        <xdr:cNvPr id="344" name="n_1aveValue【公営住宅】&#10;一人当たり面積"/>
        <xdr:cNvSpPr txBox="1"/>
      </xdr:nvSpPr>
      <xdr:spPr>
        <a:xfrm>
          <a:off x="93917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56659</xdr:rowOff>
    </xdr:from>
    <xdr:ext cx="469744" cy="259045"/>
    <xdr:sp macro="" textlink="">
      <xdr:nvSpPr>
        <xdr:cNvPr id="345" name="n_2aveValue【公営住宅】&#10;一人当たり面積"/>
        <xdr:cNvSpPr txBox="1"/>
      </xdr:nvSpPr>
      <xdr:spPr>
        <a:xfrm>
          <a:off x="8515427" y="1428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129430</xdr:rowOff>
    </xdr:from>
    <xdr:ext cx="469744" cy="259045"/>
    <xdr:sp macro="" textlink="">
      <xdr:nvSpPr>
        <xdr:cNvPr id="346" name="n_3aveValue【公営住宅】&#10;一人当たり面積"/>
        <xdr:cNvSpPr txBox="1"/>
      </xdr:nvSpPr>
      <xdr:spPr>
        <a:xfrm>
          <a:off x="7626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75455</xdr:rowOff>
    </xdr:from>
    <xdr:ext cx="469744" cy="259045"/>
    <xdr:sp macro="" textlink="">
      <xdr:nvSpPr>
        <xdr:cNvPr id="347" name="n_1mainValue【公営住宅】&#10;一人当たり面積"/>
        <xdr:cNvSpPr txBox="1"/>
      </xdr:nvSpPr>
      <xdr:spPr>
        <a:xfrm>
          <a:off x="9391727" y="1482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76216</xdr:rowOff>
    </xdr:from>
    <xdr:ext cx="469744" cy="259045"/>
    <xdr:sp macro="" textlink="">
      <xdr:nvSpPr>
        <xdr:cNvPr id="348" name="n_2mainValue【公営住宅】&#10;一人当たり面積"/>
        <xdr:cNvSpPr txBox="1"/>
      </xdr:nvSpPr>
      <xdr:spPr>
        <a:xfrm>
          <a:off x="8515427"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72789</xdr:rowOff>
    </xdr:from>
    <xdr:ext cx="469744" cy="259045"/>
    <xdr:sp macro="" textlink="">
      <xdr:nvSpPr>
        <xdr:cNvPr id="349" name="n_3mainValue【公営住宅】&#10;一人当たり面積"/>
        <xdr:cNvSpPr txBox="1"/>
      </xdr:nvSpPr>
      <xdr:spPr>
        <a:xfrm>
          <a:off x="7626427" y="14817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6" name="直線コネクタ 37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7" name="テキスト ボックス 37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8" name="直線コネクタ 37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9" name="テキスト ボックス 37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0" name="直線コネクタ 37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1" name="テキスト ボックス 38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2" name="直線コネクタ 38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3" name="テキスト ボックス 38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4" name="直線コネクタ 38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5" name="テキスト ボックス 38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6" name="直線コネクタ 38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7" name="テキスト ボックス 38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9" name="テキスト ボックス 38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35378</xdr:rowOff>
    </xdr:to>
    <xdr:cxnSp macro="">
      <xdr:nvCxnSpPr>
        <xdr:cNvPr id="391" name="直線コネクタ 390"/>
        <xdr:cNvCxnSpPr/>
      </xdr:nvCxnSpPr>
      <xdr:spPr>
        <a:xfrm flipV="1">
          <a:off x="16318864" y="56605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39205</xdr:rowOff>
    </xdr:from>
    <xdr:ext cx="405111" cy="259045"/>
    <xdr:sp macro="" textlink="">
      <xdr:nvSpPr>
        <xdr:cNvPr id="392" name="【認定こども園・幼稚園・保育所】&#10;有形固定資産減価償却率最小値テキスト"/>
        <xdr:cNvSpPr txBox="1"/>
      </xdr:nvSpPr>
      <xdr:spPr>
        <a:xfrm>
          <a:off x="16357600" y="706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35378</xdr:rowOff>
    </xdr:from>
    <xdr:to>
      <xdr:col>86</xdr:col>
      <xdr:colOff>25400</xdr:colOff>
      <xdr:row>41</xdr:row>
      <xdr:rowOff>35378</xdr:rowOff>
    </xdr:to>
    <xdr:cxnSp macro="">
      <xdr:nvCxnSpPr>
        <xdr:cNvPr id="393" name="直線コネクタ 392"/>
        <xdr:cNvCxnSpPr/>
      </xdr:nvCxnSpPr>
      <xdr:spPr>
        <a:xfrm>
          <a:off x="16230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4"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5" name="直線コネクタ 394"/>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5460</xdr:rowOff>
    </xdr:from>
    <xdr:ext cx="405111" cy="259045"/>
    <xdr:sp macro="" textlink="">
      <xdr:nvSpPr>
        <xdr:cNvPr id="396" name="【認定こども園・幼稚園・保育所】&#10;有形固定資産減価償却率平均値テキスト"/>
        <xdr:cNvSpPr txBox="1"/>
      </xdr:nvSpPr>
      <xdr:spPr>
        <a:xfrm>
          <a:off x="16357600" y="634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27033</xdr:rowOff>
    </xdr:from>
    <xdr:to>
      <xdr:col>85</xdr:col>
      <xdr:colOff>177800</xdr:colOff>
      <xdr:row>37</xdr:row>
      <xdr:rowOff>128633</xdr:rowOff>
    </xdr:to>
    <xdr:sp macro="" textlink="">
      <xdr:nvSpPr>
        <xdr:cNvPr id="397" name="フローチャート: 判断 396"/>
        <xdr:cNvSpPr/>
      </xdr:nvSpPr>
      <xdr:spPr>
        <a:xfrm>
          <a:off x="16268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154396</xdr:rowOff>
    </xdr:from>
    <xdr:to>
      <xdr:col>81</xdr:col>
      <xdr:colOff>101600</xdr:colOff>
      <xdr:row>37</xdr:row>
      <xdr:rowOff>84546</xdr:rowOff>
    </xdr:to>
    <xdr:sp macro="" textlink="">
      <xdr:nvSpPr>
        <xdr:cNvPr id="398" name="フローチャート: 判断 397"/>
        <xdr:cNvSpPr/>
      </xdr:nvSpPr>
      <xdr:spPr>
        <a:xfrm>
          <a:off x="15430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10704</xdr:rowOff>
    </xdr:from>
    <xdr:to>
      <xdr:col>76</xdr:col>
      <xdr:colOff>165100</xdr:colOff>
      <xdr:row>37</xdr:row>
      <xdr:rowOff>112304</xdr:rowOff>
    </xdr:to>
    <xdr:sp macro="" textlink="">
      <xdr:nvSpPr>
        <xdr:cNvPr id="399" name="フローチャート: 判断 398"/>
        <xdr:cNvSpPr/>
      </xdr:nvSpPr>
      <xdr:spPr>
        <a:xfrm>
          <a:off x="14541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31931</xdr:rowOff>
    </xdr:from>
    <xdr:to>
      <xdr:col>72</xdr:col>
      <xdr:colOff>38100</xdr:colOff>
      <xdr:row>37</xdr:row>
      <xdr:rowOff>133531</xdr:rowOff>
    </xdr:to>
    <xdr:sp macro="" textlink="">
      <xdr:nvSpPr>
        <xdr:cNvPr id="400" name="フローチャート: 判断 399"/>
        <xdr:cNvSpPr/>
      </xdr:nvSpPr>
      <xdr:spPr>
        <a:xfrm>
          <a:off x="13652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1" name="テキスト ボックス 4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126637</xdr:rowOff>
    </xdr:from>
    <xdr:to>
      <xdr:col>85</xdr:col>
      <xdr:colOff>177800</xdr:colOff>
      <xdr:row>35</xdr:row>
      <xdr:rowOff>56787</xdr:rowOff>
    </xdr:to>
    <xdr:sp macro="" textlink="">
      <xdr:nvSpPr>
        <xdr:cNvPr id="406" name="楕円 405"/>
        <xdr:cNvSpPr/>
      </xdr:nvSpPr>
      <xdr:spPr>
        <a:xfrm>
          <a:off x="16268700" y="595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149514</xdr:rowOff>
    </xdr:from>
    <xdr:ext cx="405111" cy="259045"/>
    <xdr:sp macro="" textlink="">
      <xdr:nvSpPr>
        <xdr:cNvPr id="407" name="【認定こども園・幼稚園・保育所】&#10;有形固定資産減価償却率該当値テキスト"/>
        <xdr:cNvSpPr txBox="1"/>
      </xdr:nvSpPr>
      <xdr:spPr>
        <a:xfrm>
          <a:off x="16357600" y="580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167458</xdr:rowOff>
    </xdr:from>
    <xdr:to>
      <xdr:col>81</xdr:col>
      <xdr:colOff>101600</xdr:colOff>
      <xdr:row>35</xdr:row>
      <xdr:rowOff>97608</xdr:rowOff>
    </xdr:to>
    <xdr:sp macro="" textlink="">
      <xdr:nvSpPr>
        <xdr:cNvPr id="408" name="楕円 407"/>
        <xdr:cNvSpPr/>
      </xdr:nvSpPr>
      <xdr:spPr>
        <a:xfrm>
          <a:off x="15430500" y="599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5987</xdr:rowOff>
    </xdr:from>
    <xdr:to>
      <xdr:col>85</xdr:col>
      <xdr:colOff>127000</xdr:colOff>
      <xdr:row>35</xdr:row>
      <xdr:rowOff>46808</xdr:rowOff>
    </xdr:to>
    <xdr:cxnSp macro="">
      <xdr:nvCxnSpPr>
        <xdr:cNvPr id="409" name="直線コネクタ 408"/>
        <xdr:cNvCxnSpPr/>
      </xdr:nvCxnSpPr>
      <xdr:spPr>
        <a:xfrm flipV="1">
          <a:off x="15481300" y="6006737"/>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160927</xdr:rowOff>
    </xdr:from>
    <xdr:to>
      <xdr:col>76</xdr:col>
      <xdr:colOff>165100</xdr:colOff>
      <xdr:row>35</xdr:row>
      <xdr:rowOff>91077</xdr:rowOff>
    </xdr:to>
    <xdr:sp macro="" textlink="">
      <xdr:nvSpPr>
        <xdr:cNvPr id="410" name="楕円 409"/>
        <xdr:cNvSpPr/>
      </xdr:nvSpPr>
      <xdr:spPr>
        <a:xfrm>
          <a:off x="14541500" y="599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40277</xdr:rowOff>
    </xdr:from>
    <xdr:to>
      <xdr:col>81</xdr:col>
      <xdr:colOff>50800</xdr:colOff>
      <xdr:row>35</xdr:row>
      <xdr:rowOff>46808</xdr:rowOff>
    </xdr:to>
    <xdr:cxnSp macro="">
      <xdr:nvCxnSpPr>
        <xdr:cNvPr id="411" name="直線コネクタ 410"/>
        <xdr:cNvCxnSpPr/>
      </xdr:nvCxnSpPr>
      <xdr:spPr>
        <a:xfrm>
          <a:off x="14592300" y="604102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71120</xdr:rowOff>
    </xdr:from>
    <xdr:to>
      <xdr:col>72</xdr:col>
      <xdr:colOff>38100</xdr:colOff>
      <xdr:row>36</xdr:row>
      <xdr:rowOff>1270</xdr:rowOff>
    </xdr:to>
    <xdr:sp macro="" textlink="">
      <xdr:nvSpPr>
        <xdr:cNvPr id="412" name="楕円 411"/>
        <xdr:cNvSpPr/>
      </xdr:nvSpPr>
      <xdr:spPr>
        <a:xfrm>
          <a:off x="136525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40277</xdr:rowOff>
    </xdr:from>
    <xdr:to>
      <xdr:col>76</xdr:col>
      <xdr:colOff>114300</xdr:colOff>
      <xdr:row>35</xdr:row>
      <xdr:rowOff>121920</xdr:rowOff>
    </xdr:to>
    <xdr:cxnSp macro="">
      <xdr:nvCxnSpPr>
        <xdr:cNvPr id="413" name="直線コネクタ 412"/>
        <xdr:cNvCxnSpPr/>
      </xdr:nvCxnSpPr>
      <xdr:spPr>
        <a:xfrm flipV="1">
          <a:off x="13703300" y="604102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75673</xdr:rowOff>
    </xdr:from>
    <xdr:ext cx="405111" cy="259045"/>
    <xdr:sp macro="" textlink="">
      <xdr:nvSpPr>
        <xdr:cNvPr id="414" name="n_1aveValue【認定こども園・幼稚園・保育所】&#10;有形固定資産減価償却率"/>
        <xdr:cNvSpPr txBox="1"/>
      </xdr:nvSpPr>
      <xdr:spPr>
        <a:xfrm>
          <a:off x="152660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103431</xdr:rowOff>
    </xdr:from>
    <xdr:ext cx="405111" cy="259045"/>
    <xdr:sp macro="" textlink="">
      <xdr:nvSpPr>
        <xdr:cNvPr id="415" name="n_2aveValue【認定こども園・幼稚園・保育所】&#10;有形固定資産減価償却率"/>
        <xdr:cNvSpPr txBox="1"/>
      </xdr:nvSpPr>
      <xdr:spPr>
        <a:xfrm>
          <a:off x="143897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124658</xdr:rowOff>
    </xdr:from>
    <xdr:ext cx="405111" cy="259045"/>
    <xdr:sp macro="" textlink="">
      <xdr:nvSpPr>
        <xdr:cNvPr id="416" name="n_3aveValue【認定こども園・幼稚園・保育所】&#10;有形固定資産減価償却率"/>
        <xdr:cNvSpPr txBox="1"/>
      </xdr:nvSpPr>
      <xdr:spPr>
        <a:xfrm>
          <a:off x="135007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114135</xdr:rowOff>
    </xdr:from>
    <xdr:ext cx="405111" cy="259045"/>
    <xdr:sp macro="" textlink="">
      <xdr:nvSpPr>
        <xdr:cNvPr id="417" name="n_1mainValue【認定こども園・幼稚園・保育所】&#10;有形固定資産減価償却率"/>
        <xdr:cNvSpPr txBox="1"/>
      </xdr:nvSpPr>
      <xdr:spPr>
        <a:xfrm>
          <a:off x="15266044" y="5771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107604</xdr:rowOff>
    </xdr:from>
    <xdr:ext cx="405111" cy="259045"/>
    <xdr:sp macro="" textlink="">
      <xdr:nvSpPr>
        <xdr:cNvPr id="418" name="n_2mainValue【認定こども園・幼稚園・保育所】&#10;有形固定資産減価償却率"/>
        <xdr:cNvSpPr txBox="1"/>
      </xdr:nvSpPr>
      <xdr:spPr>
        <a:xfrm>
          <a:off x="14389744" y="5765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17797</xdr:rowOff>
    </xdr:from>
    <xdr:ext cx="405111" cy="259045"/>
    <xdr:sp macro="" textlink="">
      <xdr:nvSpPr>
        <xdr:cNvPr id="419" name="n_3mainValue【認定こども園・幼稚園・保育所】&#10;有形固定資産減価償却率"/>
        <xdr:cNvSpPr txBox="1"/>
      </xdr:nvSpPr>
      <xdr:spPr>
        <a:xfrm>
          <a:off x="13500744"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0" name="正方形/長方形 4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1" name="正方形/長方形 4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2" name="正方形/長方形 4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3" name="正方形/長方形 4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4" name="正方形/長方形 4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5" name="正方形/長方形 4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6" name="正方形/長方形 4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7" name="正方形/長方形 4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8" name="テキスト ボックス 4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9" name="直線コネクタ 4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0" name="直線コネクタ 42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31" name="テキスト ボックス 43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2" name="直線コネクタ 43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3" name="テキスト ボックス 43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4" name="直線コネクタ 43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5" name="テキスト ボックス 43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6" name="直線コネクタ 43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7" name="テキスト ボックス 43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8" name="直線コネクタ 43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9" name="テキスト ボックス 43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0" name="直線コネクタ 43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41" name="テキスト ボックス 44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2" name="直線コネクタ 4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3" name="テキスト ボックス 44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166007</xdr:rowOff>
    </xdr:from>
    <xdr:to>
      <xdr:col>116</xdr:col>
      <xdr:colOff>62864</xdr:colOff>
      <xdr:row>42</xdr:row>
      <xdr:rowOff>56606</xdr:rowOff>
    </xdr:to>
    <xdr:cxnSp macro="">
      <xdr:nvCxnSpPr>
        <xdr:cNvPr id="445" name="直線コネクタ 444"/>
        <xdr:cNvCxnSpPr/>
      </xdr:nvCxnSpPr>
      <xdr:spPr>
        <a:xfrm flipV="1">
          <a:off x="22160864" y="5823857"/>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446"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447" name="直線コネクタ 446"/>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112684</xdr:rowOff>
    </xdr:from>
    <xdr:ext cx="469744" cy="259045"/>
    <xdr:sp macro="" textlink="">
      <xdr:nvSpPr>
        <xdr:cNvPr id="448" name="【認定こども園・幼稚園・保育所】&#10;一人当たり面積最大値テキスト"/>
        <xdr:cNvSpPr txBox="1"/>
      </xdr:nvSpPr>
      <xdr:spPr>
        <a:xfrm>
          <a:off x="22199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166007</xdr:rowOff>
    </xdr:from>
    <xdr:to>
      <xdr:col>116</xdr:col>
      <xdr:colOff>152400</xdr:colOff>
      <xdr:row>33</xdr:row>
      <xdr:rowOff>166007</xdr:rowOff>
    </xdr:to>
    <xdr:cxnSp macro="">
      <xdr:nvCxnSpPr>
        <xdr:cNvPr id="449" name="直線コネクタ 448"/>
        <xdr:cNvCxnSpPr/>
      </xdr:nvCxnSpPr>
      <xdr:spPr>
        <a:xfrm>
          <a:off x="22072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136451</xdr:rowOff>
    </xdr:from>
    <xdr:ext cx="469744" cy="259045"/>
    <xdr:sp macro="" textlink="">
      <xdr:nvSpPr>
        <xdr:cNvPr id="450" name="【認定こども園・幼稚園・保育所】&#10;一人当たり面積平均値テキスト"/>
        <xdr:cNvSpPr txBox="1"/>
      </xdr:nvSpPr>
      <xdr:spPr>
        <a:xfrm>
          <a:off x="22199600" y="6480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113574</xdr:rowOff>
    </xdr:from>
    <xdr:to>
      <xdr:col>116</xdr:col>
      <xdr:colOff>114300</xdr:colOff>
      <xdr:row>39</xdr:row>
      <xdr:rowOff>43724</xdr:rowOff>
    </xdr:to>
    <xdr:sp macro="" textlink="">
      <xdr:nvSpPr>
        <xdr:cNvPr id="451" name="フローチャート: 判断 450"/>
        <xdr:cNvSpPr/>
      </xdr:nvSpPr>
      <xdr:spPr>
        <a:xfrm>
          <a:off x="221107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139700</xdr:rowOff>
    </xdr:from>
    <xdr:to>
      <xdr:col>112</xdr:col>
      <xdr:colOff>38100</xdr:colOff>
      <xdr:row>39</xdr:row>
      <xdr:rowOff>69850</xdr:rowOff>
    </xdr:to>
    <xdr:sp macro="" textlink="">
      <xdr:nvSpPr>
        <xdr:cNvPr id="452" name="フローチャート: 判断 451"/>
        <xdr:cNvSpPr/>
      </xdr:nvSpPr>
      <xdr:spPr>
        <a:xfrm>
          <a:off x="2127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53" name="フローチャート: 判断 452"/>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123372</xdr:rowOff>
    </xdr:from>
    <xdr:to>
      <xdr:col>102</xdr:col>
      <xdr:colOff>165100</xdr:colOff>
      <xdr:row>39</xdr:row>
      <xdr:rowOff>53522</xdr:rowOff>
    </xdr:to>
    <xdr:sp macro="" textlink="">
      <xdr:nvSpPr>
        <xdr:cNvPr id="454" name="フローチャート: 判断 453"/>
        <xdr:cNvSpPr/>
      </xdr:nvSpPr>
      <xdr:spPr>
        <a:xfrm>
          <a:off x="19494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5" name="テキスト ボックス 4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6" name="テキスト ボックス 4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7" name="テキスト ボックス 4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8" name="テキスト ボックス 4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9" name="テキスト ボックス 4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27033</xdr:rowOff>
    </xdr:from>
    <xdr:to>
      <xdr:col>116</xdr:col>
      <xdr:colOff>114300</xdr:colOff>
      <xdr:row>39</xdr:row>
      <xdr:rowOff>128633</xdr:rowOff>
    </xdr:to>
    <xdr:sp macro="" textlink="">
      <xdr:nvSpPr>
        <xdr:cNvPr id="460" name="楕円 459"/>
        <xdr:cNvSpPr/>
      </xdr:nvSpPr>
      <xdr:spPr>
        <a:xfrm>
          <a:off x="221107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5460</xdr:rowOff>
    </xdr:from>
    <xdr:ext cx="469744" cy="259045"/>
    <xdr:sp macro="" textlink="">
      <xdr:nvSpPr>
        <xdr:cNvPr id="461" name="【認定こども園・幼稚園・保育所】&#10;一人当たり面積該当値テキスト"/>
        <xdr:cNvSpPr txBox="1"/>
      </xdr:nvSpPr>
      <xdr:spPr>
        <a:xfrm>
          <a:off x="22199600" y="6692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30299</xdr:rowOff>
    </xdr:from>
    <xdr:to>
      <xdr:col>112</xdr:col>
      <xdr:colOff>38100</xdr:colOff>
      <xdr:row>39</xdr:row>
      <xdr:rowOff>131899</xdr:rowOff>
    </xdr:to>
    <xdr:sp macro="" textlink="">
      <xdr:nvSpPr>
        <xdr:cNvPr id="462" name="楕円 461"/>
        <xdr:cNvSpPr/>
      </xdr:nvSpPr>
      <xdr:spPr>
        <a:xfrm>
          <a:off x="212725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77833</xdr:rowOff>
    </xdr:from>
    <xdr:to>
      <xdr:col>116</xdr:col>
      <xdr:colOff>63500</xdr:colOff>
      <xdr:row>39</xdr:row>
      <xdr:rowOff>81099</xdr:rowOff>
    </xdr:to>
    <xdr:cxnSp macro="">
      <xdr:nvCxnSpPr>
        <xdr:cNvPr id="463" name="直線コネクタ 462"/>
        <xdr:cNvCxnSpPr/>
      </xdr:nvCxnSpPr>
      <xdr:spPr>
        <a:xfrm flipV="1">
          <a:off x="21323300" y="676438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36830</xdr:rowOff>
    </xdr:from>
    <xdr:to>
      <xdr:col>107</xdr:col>
      <xdr:colOff>101600</xdr:colOff>
      <xdr:row>39</xdr:row>
      <xdr:rowOff>138430</xdr:rowOff>
    </xdr:to>
    <xdr:sp macro="" textlink="">
      <xdr:nvSpPr>
        <xdr:cNvPr id="464" name="楕円 463"/>
        <xdr:cNvSpPr/>
      </xdr:nvSpPr>
      <xdr:spPr>
        <a:xfrm>
          <a:off x="20383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81099</xdr:rowOff>
    </xdr:from>
    <xdr:to>
      <xdr:col>111</xdr:col>
      <xdr:colOff>177800</xdr:colOff>
      <xdr:row>39</xdr:row>
      <xdr:rowOff>87630</xdr:rowOff>
    </xdr:to>
    <xdr:cxnSp macro="">
      <xdr:nvCxnSpPr>
        <xdr:cNvPr id="465" name="直線コネクタ 464"/>
        <xdr:cNvCxnSpPr/>
      </xdr:nvCxnSpPr>
      <xdr:spPr>
        <a:xfrm flipV="1">
          <a:off x="20434300" y="676764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36830</xdr:rowOff>
    </xdr:from>
    <xdr:to>
      <xdr:col>102</xdr:col>
      <xdr:colOff>165100</xdr:colOff>
      <xdr:row>39</xdr:row>
      <xdr:rowOff>138430</xdr:rowOff>
    </xdr:to>
    <xdr:sp macro="" textlink="">
      <xdr:nvSpPr>
        <xdr:cNvPr id="466" name="楕円 465"/>
        <xdr:cNvSpPr/>
      </xdr:nvSpPr>
      <xdr:spPr>
        <a:xfrm>
          <a:off x="19494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87630</xdr:rowOff>
    </xdr:from>
    <xdr:to>
      <xdr:col>107</xdr:col>
      <xdr:colOff>50800</xdr:colOff>
      <xdr:row>39</xdr:row>
      <xdr:rowOff>87630</xdr:rowOff>
    </xdr:to>
    <xdr:cxnSp macro="">
      <xdr:nvCxnSpPr>
        <xdr:cNvPr id="467" name="直線コネクタ 466"/>
        <xdr:cNvCxnSpPr/>
      </xdr:nvCxnSpPr>
      <xdr:spPr>
        <a:xfrm>
          <a:off x="19545300" y="677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86377</xdr:rowOff>
    </xdr:from>
    <xdr:ext cx="469744" cy="259045"/>
    <xdr:sp macro="" textlink="">
      <xdr:nvSpPr>
        <xdr:cNvPr id="468" name="n_1aveValue【認定こども園・幼稚園・保育所】&#10;一人当たり面積"/>
        <xdr:cNvSpPr txBox="1"/>
      </xdr:nvSpPr>
      <xdr:spPr>
        <a:xfrm>
          <a:off x="21075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89643</xdr:rowOff>
    </xdr:from>
    <xdr:ext cx="469744" cy="259045"/>
    <xdr:sp macro="" textlink="">
      <xdr:nvSpPr>
        <xdr:cNvPr id="469" name="n_2aveValue【認定こども園・幼稚園・保育所】&#10;一人当たり面積"/>
        <xdr:cNvSpPr txBox="1"/>
      </xdr:nvSpPr>
      <xdr:spPr>
        <a:xfrm>
          <a:off x="201994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70049</xdr:rowOff>
    </xdr:from>
    <xdr:ext cx="469744" cy="259045"/>
    <xdr:sp macro="" textlink="">
      <xdr:nvSpPr>
        <xdr:cNvPr id="470" name="n_3aveValue【認定こども園・幼稚園・保育所】&#10;一人当たり面積"/>
        <xdr:cNvSpPr txBox="1"/>
      </xdr:nvSpPr>
      <xdr:spPr>
        <a:xfrm>
          <a:off x="19310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123026</xdr:rowOff>
    </xdr:from>
    <xdr:ext cx="469744" cy="259045"/>
    <xdr:sp macro="" textlink="">
      <xdr:nvSpPr>
        <xdr:cNvPr id="471" name="n_1mainValue【認定こども園・幼稚園・保育所】&#10;一人当たり面積"/>
        <xdr:cNvSpPr txBox="1"/>
      </xdr:nvSpPr>
      <xdr:spPr>
        <a:xfrm>
          <a:off x="21075727" y="680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129557</xdr:rowOff>
    </xdr:from>
    <xdr:ext cx="469744" cy="259045"/>
    <xdr:sp macro="" textlink="">
      <xdr:nvSpPr>
        <xdr:cNvPr id="472" name="n_2mainValue【認定こども園・幼稚園・保育所】&#10;一人当たり面積"/>
        <xdr:cNvSpPr txBox="1"/>
      </xdr:nvSpPr>
      <xdr:spPr>
        <a:xfrm>
          <a:off x="20199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129557</xdr:rowOff>
    </xdr:from>
    <xdr:ext cx="469744" cy="259045"/>
    <xdr:sp macro="" textlink="">
      <xdr:nvSpPr>
        <xdr:cNvPr id="473" name="n_3mainValue【認定こども園・幼稚園・保育所】&#10;一人当たり面積"/>
        <xdr:cNvSpPr txBox="1"/>
      </xdr:nvSpPr>
      <xdr:spPr>
        <a:xfrm>
          <a:off x="19310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4" name="正方形/長方形 4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5" name="正方形/長方形 4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6" name="正方形/長方形 4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7" name="正方形/長方形 4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8" name="正方形/長方形 4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9" name="正方形/長方形 4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0" name="正方形/長方形 4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1" name="正方形/長方形 4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2" name="テキスト ボックス 4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3" name="直線コネクタ 4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4" name="テキスト ボックス 48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5" name="直線コネクタ 48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6" name="テキスト ボックス 48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7" name="直線コネクタ 48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8" name="テキスト ボックス 48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9" name="直線コネクタ 48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0" name="テキスト ボックス 48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1" name="直線コネクタ 49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2" name="テキスト ボックス 49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3" name="直線コネクタ 49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4" name="テキスト ボックス 493"/>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5" name="直線コネクタ 4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6" name="テキスト ボックス 49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160020</xdr:rowOff>
    </xdr:from>
    <xdr:to>
      <xdr:col>85</xdr:col>
      <xdr:colOff>126364</xdr:colOff>
      <xdr:row>64</xdr:row>
      <xdr:rowOff>5715</xdr:rowOff>
    </xdr:to>
    <xdr:cxnSp macro="">
      <xdr:nvCxnSpPr>
        <xdr:cNvPr id="498" name="直線コネクタ 497"/>
        <xdr:cNvCxnSpPr/>
      </xdr:nvCxnSpPr>
      <xdr:spPr>
        <a:xfrm flipV="1">
          <a:off x="16318864" y="976122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499" name="【学校施設】&#10;有形固定資産減価償却率最小値テキスト"/>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500" name="直線コネクタ 499"/>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106697</xdr:rowOff>
    </xdr:from>
    <xdr:ext cx="405111" cy="259045"/>
    <xdr:sp macro="" textlink="">
      <xdr:nvSpPr>
        <xdr:cNvPr id="501" name="【学校施設】&#10;有形固定資産減価償却率最大値テキスト"/>
        <xdr:cNvSpPr txBox="1"/>
      </xdr:nvSpPr>
      <xdr:spPr>
        <a:xfrm>
          <a:off x="16357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502" name="直線コネクタ 501"/>
        <xdr:cNvCxnSpPr/>
      </xdr:nvCxnSpPr>
      <xdr:spPr>
        <a:xfrm>
          <a:off x="16230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62882</xdr:rowOff>
    </xdr:from>
    <xdr:ext cx="405111" cy="259045"/>
    <xdr:sp macro="" textlink="">
      <xdr:nvSpPr>
        <xdr:cNvPr id="503" name="【学校施設】&#10;有形固定資産減価償却率平均値テキスト"/>
        <xdr:cNvSpPr txBox="1"/>
      </xdr:nvSpPr>
      <xdr:spPr>
        <a:xfrm>
          <a:off x="16357600" y="1017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84455</xdr:rowOff>
    </xdr:from>
    <xdr:to>
      <xdr:col>85</xdr:col>
      <xdr:colOff>177800</xdr:colOff>
      <xdr:row>60</xdr:row>
      <xdr:rowOff>14605</xdr:rowOff>
    </xdr:to>
    <xdr:sp macro="" textlink="">
      <xdr:nvSpPr>
        <xdr:cNvPr id="504" name="フローチャート: 判断 503"/>
        <xdr:cNvSpPr/>
      </xdr:nvSpPr>
      <xdr:spPr>
        <a:xfrm>
          <a:off x="162687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111125</xdr:rowOff>
    </xdr:from>
    <xdr:to>
      <xdr:col>81</xdr:col>
      <xdr:colOff>101600</xdr:colOff>
      <xdr:row>60</xdr:row>
      <xdr:rowOff>41275</xdr:rowOff>
    </xdr:to>
    <xdr:sp macro="" textlink="">
      <xdr:nvSpPr>
        <xdr:cNvPr id="505" name="フローチャート: 判断 504"/>
        <xdr:cNvSpPr/>
      </xdr:nvSpPr>
      <xdr:spPr>
        <a:xfrm>
          <a:off x="15430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124460</xdr:rowOff>
    </xdr:from>
    <xdr:to>
      <xdr:col>76</xdr:col>
      <xdr:colOff>165100</xdr:colOff>
      <xdr:row>60</xdr:row>
      <xdr:rowOff>54610</xdr:rowOff>
    </xdr:to>
    <xdr:sp macro="" textlink="">
      <xdr:nvSpPr>
        <xdr:cNvPr id="506" name="フローチャート: 判断 505"/>
        <xdr:cNvSpPr/>
      </xdr:nvSpPr>
      <xdr:spPr>
        <a:xfrm>
          <a:off x="14541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xdr:rowOff>
    </xdr:from>
    <xdr:to>
      <xdr:col>72</xdr:col>
      <xdr:colOff>38100</xdr:colOff>
      <xdr:row>60</xdr:row>
      <xdr:rowOff>113665</xdr:rowOff>
    </xdr:to>
    <xdr:sp macro="" textlink="">
      <xdr:nvSpPr>
        <xdr:cNvPr id="507" name="フローチャート: 判断 506"/>
        <xdr:cNvSpPr/>
      </xdr:nvSpPr>
      <xdr:spPr>
        <a:xfrm>
          <a:off x="13652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8" name="テキスト ボックス 50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9" name="テキスト ボックス 50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0" name="テキスト ボックス 50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1" name="テキスト ボックス 51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2" name="テキスト ボックス 51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55880</xdr:rowOff>
    </xdr:from>
    <xdr:to>
      <xdr:col>85</xdr:col>
      <xdr:colOff>177800</xdr:colOff>
      <xdr:row>57</xdr:row>
      <xdr:rowOff>157480</xdr:rowOff>
    </xdr:to>
    <xdr:sp macro="" textlink="">
      <xdr:nvSpPr>
        <xdr:cNvPr id="513" name="楕円 512"/>
        <xdr:cNvSpPr/>
      </xdr:nvSpPr>
      <xdr:spPr>
        <a:xfrm>
          <a:off x="162687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142257</xdr:rowOff>
    </xdr:from>
    <xdr:ext cx="405111" cy="259045"/>
    <xdr:sp macro="" textlink="">
      <xdr:nvSpPr>
        <xdr:cNvPr id="514" name="【学校施設】&#10;有形固定資産減価償却率該当値テキスト"/>
        <xdr:cNvSpPr txBox="1"/>
      </xdr:nvSpPr>
      <xdr:spPr>
        <a:xfrm>
          <a:off x="16357600" y="9743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86360</xdr:rowOff>
    </xdr:from>
    <xdr:to>
      <xdr:col>81</xdr:col>
      <xdr:colOff>101600</xdr:colOff>
      <xdr:row>58</xdr:row>
      <xdr:rowOff>16510</xdr:rowOff>
    </xdr:to>
    <xdr:sp macro="" textlink="">
      <xdr:nvSpPr>
        <xdr:cNvPr id="515" name="楕円 514"/>
        <xdr:cNvSpPr/>
      </xdr:nvSpPr>
      <xdr:spPr>
        <a:xfrm>
          <a:off x="15430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106680</xdr:rowOff>
    </xdr:from>
    <xdr:to>
      <xdr:col>85</xdr:col>
      <xdr:colOff>127000</xdr:colOff>
      <xdr:row>57</xdr:row>
      <xdr:rowOff>137160</xdr:rowOff>
    </xdr:to>
    <xdr:cxnSp macro="">
      <xdr:nvCxnSpPr>
        <xdr:cNvPr id="516" name="直線コネクタ 515"/>
        <xdr:cNvCxnSpPr/>
      </xdr:nvCxnSpPr>
      <xdr:spPr>
        <a:xfrm flipV="1">
          <a:off x="15481300" y="987933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113030</xdr:rowOff>
    </xdr:from>
    <xdr:to>
      <xdr:col>76</xdr:col>
      <xdr:colOff>165100</xdr:colOff>
      <xdr:row>58</xdr:row>
      <xdr:rowOff>43180</xdr:rowOff>
    </xdr:to>
    <xdr:sp macro="" textlink="">
      <xdr:nvSpPr>
        <xdr:cNvPr id="517" name="楕円 516"/>
        <xdr:cNvSpPr/>
      </xdr:nvSpPr>
      <xdr:spPr>
        <a:xfrm>
          <a:off x="14541500" y="98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137160</xdr:rowOff>
    </xdr:from>
    <xdr:to>
      <xdr:col>81</xdr:col>
      <xdr:colOff>50800</xdr:colOff>
      <xdr:row>57</xdr:row>
      <xdr:rowOff>163830</xdr:rowOff>
    </xdr:to>
    <xdr:cxnSp macro="">
      <xdr:nvCxnSpPr>
        <xdr:cNvPr id="518" name="直線コネクタ 517"/>
        <xdr:cNvCxnSpPr/>
      </xdr:nvCxnSpPr>
      <xdr:spPr>
        <a:xfrm flipV="1">
          <a:off x="14592300" y="99098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15875</xdr:rowOff>
    </xdr:from>
    <xdr:to>
      <xdr:col>72</xdr:col>
      <xdr:colOff>38100</xdr:colOff>
      <xdr:row>58</xdr:row>
      <xdr:rowOff>117475</xdr:rowOff>
    </xdr:to>
    <xdr:sp macro="" textlink="">
      <xdr:nvSpPr>
        <xdr:cNvPr id="519" name="楕円 518"/>
        <xdr:cNvSpPr/>
      </xdr:nvSpPr>
      <xdr:spPr>
        <a:xfrm>
          <a:off x="13652500" y="99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163830</xdr:rowOff>
    </xdr:from>
    <xdr:to>
      <xdr:col>76</xdr:col>
      <xdr:colOff>114300</xdr:colOff>
      <xdr:row>58</xdr:row>
      <xdr:rowOff>66675</xdr:rowOff>
    </xdr:to>
    <xdr:cxnSp macro="">
      <xdr:nvCxnSpPr>
        <xdr:cNvPr id="520" name="直線コネクタ 519"/>
        <xdr:cNvCxnSpPr/>
      </xdr:nvCxnSpPr>
      <xdr:spPr>
        <a:xfrm flipV="1">
          <a:off x="13703300" y="993648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32402</xdr:rowOff>
    </xdr:from>
    <xdr:ext cx="405111" cy="259045"/>
    <xdr:sp macro="" textlink="">
      <xdr:nvSpPr>
        <xdr:cNvPr id="521" name="n_1aveValue【学校施設】&#10;有形固定資産減価償却率"/>
        <xdr:cNvSpPr txBox="1"/>
      </xdr:nvSpPr>
      <xdr:spPr>
        <a:xfrm>
          <a:off x="152660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45737</xdr:rowOff>
    </xdr:from>
    <xdr:ext cx="405111" cy="259045"/>
    <xdr:sp macro="" textlink="">
      <xdr:nvSpPr>
        <xdr:cNvPr id="522" name="n_2aveValue【学校施設】&#10;有形固定資産減価償却率"/>
        <xdr:cNvSpPr txBox="1"/>
      </xdr:nvSpPr>
      <xdr:spPr>
        <a:xfrm>
          <a:off x="14389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104792</xdr:rowOff>
    </xdr:from>
    <xdr:ext cx="405111" cy="259045"/>
    <xdr:sp macro="" textlink="">
      <xdr:nvSpPr>
        <xdr:cNvPr id="523" name="n_3aveValue【学校施設】&#10;有形固定資産減価償却率"/>
        <xdr:cNvSpPr txBox="1"/>
      </xdr:nvSpPr>
      <xdr:spPr>
        <a:xfrm>
          <a:off x="13500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33037</xdr:rowOff>
    </xdr:from>
    <xdr:ext cx="405111" cy="259045"/>
    <xdr:sp macro="" textlink="">
      <xdr:nvSpPr>
        <xdr:cNvPr id="524" name="n_1mainValue【学校施設】&#10;有形固定資産減価償却率"/>
        <xdr:cNvSpPr txBox="1"/>
      </xdr:nvSpPr>
      <xdr:spPr>
        <a:xfrm>
          <a:off x="152660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59707</xdr:rowOff>
    </xdr:from>
    <xdr:ext cx="405111" cy="259045"/>
    <xdr:sp macro="" textlink="">
      <xdr:nvSpPr>
        <xdr:cNvPr id="525" name="n_2mainValue【学校施設】&#10;有形固定資産減価償却率"/>
        <xdr:cNvSpPr txBox="1"/>
      </xdr:nvSpPr>
      <xdr:spPr>
        <a:xfrm>
          <a:off x="14389744" y="966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134002</xdr:rowOff>
    </xdr:from>
    <xdr:ext cx="405111" cy="259045"/>
    <xdr:sp macro="" textlink="">
      <xdr:nvSpPr>
        <xdr:cNvPr id="526" name="n_3mainValue【学校施設】&#10;有形固定資産減価償却率"/>
        <xdr:cNvSpPr txBox="1"/>
      </xdr:nvSpPr>
      <xdr:spPr>
        <a:xfrm>
          <a:off x="13500744" y="973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7" name="正方形/長方形 5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8" name="正方形/長方形 5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9" name="正方形/長方形 5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0" name="正方形/長方形 5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1" name="正方形/長方形 5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2" name="正方形/長方形 5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3" name="正方形/長方形 5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4" name="正方形/長方形 5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5" name="テキスト ボックス 5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6" name="直線コネクタ 5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7" name="テキスト ボックス 53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8" name="直線コネクタ 53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9" name="テキスト ボックス 53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0" name="直線コネクタ 53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1" name="テキスト ボックス 54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2" name="直線コネクタ 54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3" name="テキスト ボックス 54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4" name="直線コネクタ 54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5" name="テキスト ボックス 54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6" name="直線コネクタ 5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7" name="テキスト ボックス 5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81382</xdr:rowOff>
    </xdr:from>
    <xdr:to>
      <xdr:col>116</xdr:col>
      <xdr:colOff>62864</xdr:colOff>
      <xdr:row>64</xdr:row>
      <xdr:rowOff>16002</xdr:rowOff>
    </xdr:to>
    <xdr:cxnSp macro="">
      <xdr:nvCxnSpPr>
        <xdr:cNvPr id="549" name="直線コネクタ 548"/>
        <xdr:cNvCxnSpPr/>
      </xdr:nvCxnSpPr>
      <xdr:spPr>
        <a:xfrm flipV="1">
          <a:off x="22160864" y="9854032"/>
          <a:ext cx="0" cy="113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19829</xdr:rowOff>
    </xdr:from>
    <xdr:ext cx="469744" cy="259045"/>
    <xdr:sp macro="" textlink="">
      <xdr:nvSpPr>
        <xdr:cNvPr id="550" name="【学校施設】&#10;一人当たり面積最小値テキスト"/>
        <xdr:cNvSpPr txBox="1"/>
      </xdr:nvSpPr>
      <xdr:spPr>
        <a:xfrm>
          <a:off x="22199600" y="109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16002</xdr:rowOff>
    </xdr:from>
    <xdr:to>
      <xdr:col>116</xdr:col>
      <xdr:colOff>152400</xdr:colOff>
      <xdr:row>64</xdr:row>
      <xdr:rowOff>16002</xdr:rowOff>
    </xdr:to>
    <xdr:cxnSp macro="">
      <xdr:nvCxnSpPr>
        <xdr:cNvPr id="551" name="直線コネクタ 550"/>
        <xdr:cNvCxnSpPr/>
      </xdr:nvCxnSpPr>
      <xdr:spPr>
        <a:xfrm>
          <a:off x="22072600" y="1098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28059</xdr:rowOff>
    </xdr:from>
    <xdr:ext cx="469744" cy="259045"/>
    <xdr:sp macro="" textlink="">
      <xdr:nvSpPr>
        <xdr:cNvPr id="552" name="【学校施設】&#10;一人当たり面積最大値テキスト"/>
        <xdr:cNvSpPr txBox="1"/>
      </xdr:nvSpPr>
      <xdr:spPr>
        <a:xfrm>
          <a:off x="22199600" y="962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81382</xdr:rowOff>
    </xdr:from>
    <xdr:to>
      <xdr:col>116</xdr:col>
      <xdr:colOff>152400</xdr:colOff>
      <xdr:row>57</xdr:row>
      <xdr:rowOff>81382</xdr:rowOff>
    </xdr:to>
    <xdr:cxnSp macro="">
      <xdr:nvCxnSpPr>
        <xdr:cNvPr id="553" name="直線コネクタ 552"/>
        <xdr:cNvCxnSpPr/>
      </xdr:nvCxnSpPr>
      <xdr:spPr>
        <a:xfrm>
          <a:off x="22072600" y="9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80433</xdr:rowOff>
    </xdr:from>
    <xdr:ext cx="469744" cy="259045"/>
    <xdr:sp macro="" textlink="">
      <xdr:nvSpPr>
        <xdr:cNvPr id="554" name="【学校施設】&#10;一人当たり面積平均値テキスト"/>
        <xdr:cNvSpPr txBox="1"/>
      </xdr:nvSpPr>
      <xdr:spPr>
        <a:xfrm>
          <a:off x="22199600" y="10367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57556</xdr:rowOff>
    </xdr:from>
    <xdr:to>
      <xdr:col>116</xdr:col>
      <xdr:colOff>114300</xdr:colOff>
      <xdr:row>61</xdr:row>
      <xdr:rowOff>159156</xdr:rowOff>
    </xdr:to>
    <xdr:sp macro="" textlink="">
      <xdr:nvSpPr>
        <xdr:cNvPr id="555" name="フローチャート: 判断 554"/>
        <xdr:cNvSpPr/>
      </xdr:nvSpPr>
      <xdr:spPr>
        <a:xfrm>
          <a:off x="22110700" y="1051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54813</xdr:rowOff>
    </xdr:from>
    <xdr:to>
      <xdr:col>112</xdr:col>
      <xdr:colOff>38100</xdr:colOff>
      <xdr:row>61</xdr:row>
      <xdr:rowOff>156413</xdr:rowOff>
    </xdr:to>
    <xdr:sp macro="" textlink="">
      <xdr:nvSpPr>
        <xdr:cNvPr id="556" name="フローチャート: 判断 555"/>
        <xdr:cNvSpPr/>
      </xdr:nvSpPr>
      <xdr:spPr>
        <a:xfrm>
          <a:off x="21272500" y="1051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557" name="フローチャート: 判断 556"/>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39268</xdr:rowOff>
    </xdr:from>
    <xdr:to>
      <xdr:col>102</xdr:col>
      <xdr:colOff>165100</xdr:colOff>
      <xdr:row>61</xdr:row>
      <xdr:rowOff>140868</xdr:rowOff>
    </xdr:to>
    <xdr:sp macro="" textlink="">
      <xdr:nvSpPr>
        <xdr:cNvPr id="558" name="フローチャート: 判断 557"/>
        <xdr:cNvSpPr/>
      </xdr:nvSpPr>
      <xdr:spPr>
        <a:xfrm>
          <a:off x="19494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9" name="テキスト ボックス 55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0" name="テキスト ボックス 55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1" name="テキスト ボックス 56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2" name="テキスト ボックス 56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3" name="テキスト ボックス 56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23723</xdr:rowOff>
    </xdr:from>
    <xdr:to>
      <xdr:col>116</xdr:col>
      <xdr:colOff>114300</xdr:colOff>
      <xdr:row>62</xdr:row>
      <xdr:rowOff>125323</xdr:rowOff>
    </xdr:to>
    <xdr:sp macro="" textlink="">
      <xdr:nvSpPr>
        <xdr:cNvPr id="564" name="楕円 563"/>
        <xdr:cNvSpPr/>
      </xdr:nvSpPr>
      <xdr:spPr>
        <a:xfrm>
          <a:off x="22110700" y="1065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2150</xdr:rowOff>
    </xdr:from>
    <xdr:ext cx="469744" cy="259045"/>
    <xdr:sp macro="" textlink="">
      <xdr:nvSpPr>
        <xdr:cNvPr id="565" name="【学校施設】&#10;一人当たり面積該当値テキスト"/>
        <xdr:cNvSpPr txBox="1"/>
      </xdr:nvSpPr>
      <xdr:spPr>
        <a:xfrm>
          <a:off x="22199600" y="1063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30125</xdr:rowOff>
    </xdr:from>
    <xdr:to>
      <xdr:col>112</xdr:col>
      <xdr:colOff>38100</xdr:colOff>
      <xdr:row>62</xdr:row>
      <xdr:rowOff>131725</xdr:rowOff>
    </xdr:to>
    <xdr:sp macro="" textlink="">
      <xdr:nvSpPr>
        <xdr:cNvPr id="566" name="楕円 565"/>
        <xdr:cNvSpPr/>
      </xdr:nvSpPr>
      <xdr:spPr>
        <a:xfrm>
          <a:off x="21272500" y="106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74523</xdr:rowOff>
    </xdr:from>
    <xdr:to>
      <xdr:col>116</xdr:col>
      <xdr:colOff>63500</xdr:colOff>
      <xdr:row>62</xdr:row>
      <xdr:rowOff>80925</xdr:rowOff>
    </xdr:to>
    <xdr:cxnSp macro="">
      <xdr:nvCxnSpPr>
        <xdr:cNvPr id="567" name="直線コネクタ 566"/>
        <xdr:cNvCxnSpPr/>
      </xdr:nvCxnSpPr>
      <xdr:spPr>
        <a:xfrm flipV="1">
          <a:off x="21323300" y="10704423"/>
          <a:ext cx="8382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36525</xdr:rowOff>
    </xdr:from>
    <xdr:to>
      <xdr:col>107</xdr:col>
      <xdr:colOff>101600</xdr:colOff>
      <xdr:row>62</xdr:row>
      <xdr:rowOff>138125</xdr:rowOff>
    </xdr:to>
    <xdr:sp macro="" textlink="">
      <xdr:nvSpPr>
        <xdr:cNvPr id="568" name="楕円 567"/>
        <xdr:cNvSpPr/>
      </xdr:nvSpPr>
      <xdr:spPr>
        <a:xfrm>
          <a:off x="20383500" y="1066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80925</xdr:rowOff>
    </xdr:from>
    <xdr:to>
      <xdr:col>111</xdr:col>
      <xdr:colOff>177800</xdr:colOff>
      <xdr:row>62</xdr:row>
      <xdr:rowOff>87325</xdr:rowOff>
    </xdr:to>
    <xdr:cxnSp macro="">
      <xdr:nvCxnSpPr>
        <xdr:cNvPr id="569" name="直線コネクタ 568"/>
        <xdr:cNvCxnSpPr/>
      </xdr:nvCxnSpPr>
      <xdr:spPr>
        <a:xfrm flipV="1">
          <a:off x="20434300" y="10710825"/>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26467</xdr:rowOff>
    </xdr:from>
    <xdr:to>
      <xdr:col>102</xdr:col>
      <xdr:colOff>165100</xdr:colOff>
      <xdr:row>62</xdr:row>
      <xdr:rowOff>128067</xdr:rowOff>
    </xdr:to>
    <xdr:sp macro="" textlink="">
      <xdr:nvSpPr>
        <xdr:cNvPr id="570" name="楕円 569"/>
        <xdr:cNvSpPr/>
      </xdr:nvSpPr>
      <xdr:spPr>
        <a:xfrm>
          <a:off x="19494500" y="1065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77267</xdr:rowOff>
    </xdr:from>
    <xdr:to>
      <xdr:col>107</xdr:col>
      <xdr:colOff>50800</xdr:colOff>
      <xdr:row>62</xdr:row>
      <xdr:rowOff>87325</xdr:rowOff>
    </xdr:to>
    <xdr:cxnSp macro="">
      <xdr:nvCxnSpPr>
        <xdr:cNvPr id="571" name="直線コネクタ 570"/>
        <xdr:cNvCxnSpPr/>
      </xdr:nvCxnSpPr>
      <xdr:spPr>
        <a:xfrm>
          <a:off x="19545300" y="10707167"/>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1490</xdr:rowOff>
    </xdr:from>
    <xdr:ext cx="469744" cy="259045"/>
    <xdr:sp macro="" textlink="">
      <xdr:nvSpPr>
        <xdr:cNvPr id="572" name="n_1aveValue【学校施設】&#10;一人当たり面積"/>
        <xdr:cNvSpPr txBox="1"/>
      </xdr:nvSpPr>
      <xdr:spPr>
        <a:xfrm>
          <a:off x="21075727" y="1028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166540</xdr:rowOff>
    </xdr:from>
    <xdr:ext cx="469744" cy="259045"/>
    <xdr:sp macro="" textlink="">
      <xdr:nvSpPr>
        <xdr:cNvPr id="573" name="n_2aveValue【学校施設】&#10;一人当たり面積"/>
        <xdr:cNvSpPr txBox="1"/>
      </xdr:nvSpPr>
      <xdr:spPr>
        <a:xfrm>
          <a:off x="20199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157395</xdr:rowOff>
    </xdr:from>
    <xdr:ext cx="469744" cy="259045"/>
    <xdr:sp macro="" textlink="">
      <xdr:nvSpPr>
        <xdr:cNvPr id="574" name="n_3aveValue【学校施設】&#10;一人当たり面積"/>
        <xdr:cNvSpPr txBox="1"/>
      </xdr:nvSpPr>
      <xdr:spPr>
        <a:xfrm>
          <a:off x="19310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122852</xdr:rowOff>
    </xdr:from>
    <xdr:ext cx="469744" cy="259045"/>
    <xdr:sp macro="" textlink="">
      <xdr:nvSpPr>
        <xdr:cNvPr id="575" name="n_1mainValue【学校施設】&#10;一人当たり面積"/>
        <xdr:cNvSpPr txBox="1"/>
      </xdr:nvSpPr>
      <xdr:spPr>
        <a:xfrm>
          <a:off x="21075727" y="10752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129252</xdr:rowOff>
    </xdr:from>
    <xdr:ext cx="469744" cy="259045"/>
    <xdr:sp macro="" textlink="">
      <xdr:nvSpPr>
        <xdr:cNvPr id="576" name="n_2mainValue【学校施設】&#10;一人当たり面積"/>
        <xdr:cNvSpPr txBox="1"/>
      </xdr:nvSpPr>
      <xdr:spPr>
        <a:xfrm>
          <a:off x="20199427" y="1075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119194</xdr:rowOff>
    </xdr:from>
    <xdr:ext cx="469744" cy="259045"/>
    <xdr:sp macro="" textlink="">
      <xdr:nvSpPr>
        <xdr:cNvPr id="577" name="n_3mainValue【学校施設】&#10;一人当たり面積"/>
        <xdr:cNvSpPr txBox="1"/>
      </xdr:nvSpPr>
      <xdr:spPr>
        <a:xfrm>
          <a:off x="19310427" y="10749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8" name="正方形/長方形 57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9" name="正方形/長方形 57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0" name="正方形/長方形 57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1" name="正方形/長方形 58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2" name="正方形/長方形 58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3" name="正方形/長方形 58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4" name="正方形/長方形 58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5" name="正方形/長方形 58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6" name="正方形/長方形 5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7" name="正方形/長方形 5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8" name="正方形/長方形 5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9" name="正方形/長方形 5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0" name="正方形/長方形 5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1" name="正方形/長方形 5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2" name="正方形/長方形 5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3" name="正方形/長方形 59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4" name="正方形/長方形 5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5" name="正方形/長方形 5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6" name="正方形/長方形 5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7" name="正方形/長方形 5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8" name="正方形/長方形 5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9" name="正方形/長方形 5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0" name="正方形/長方形 5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1" name="正方形/長方形 6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2" name="テキスト ボックス 6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3" name="直線コネクタ 6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04" name="テキスト ボックス 60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05" name="直線コネクタ 60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06" name="テキスト ボックス 60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07" name="直線コネクタ 60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08" name="テキスト ボックス 60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09" name="直線コネクタ 60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10" name="テキスト ボックス 60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11" name="直線コネクタ 61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12" name="テキスト ボックス 611"/>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3" name="直線コネクタ 6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4" name="テキスト ボックス 61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30480</xdr:rowOff>
    </xdr:from>
    <xdr:to>
      <xdr:col>85</xdr:col>
      <xdr:colOff>126364</xdr:colOff>
      <xdr:row>108</xdr:row>
      <xdr:rowOff>142494</xdr:rowOff>
    </xdr:to>
    <xdr:cxnSp macro="">
      <xdr:nvCxnSpPr>
        <xdr:cNvPr id="616" name="直線コネクタ 615"/>
        <xdr:cNvCxnSpPr/>
      </xdr:nvCxnSpPr>
      <xdr:spPr>
        <a:xfrm flipV="1">
          <a:off x="16318864" y="17346930"/>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146321</xdr:rowOff>
    </xdr:from>
    <xdr:ext cx="405111" cy="259045"/>
    <xdr:sp macro="" textlink="">
      <xdr:nvSpPr>
        <xdr:cNvPr id="617" name="【公民館】&#10;有形固定資産減価償却率最小値テキスト"/>
        <xdr:cNvSpPr txBox="1"/>
      </xdr:nvSpPr>
      <xdr:spPr>
        <a:xfrm>
          <a:off x="16357600" y="1866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142494</xdr:rowOff>
    </xdr:from>
    <xdr:to>
      <xdr:col>86</xdr:col>
      <xdr:colOff>25400</xdr:colOff>
      <xdr:row>108</xdr:row>
      <xdr:rowOff>142494</xdr:rowOff>
    </xdr:to>
    <xdr:cxnSp macro="">
      <xdr:nvCxnSpPr>
        <xdr:cNvPr id="618" name="直線コネクタ 617"/>
        <xdr:cNvCxnSpPr/>
      </xdr:nvCxnSpPr>
      <xdr:spPr>
        <a:xfrm>
          <a:off x="16230600" y="1865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148607</xdr:rowOff>
    </xdr:from>
    <xdr:ext cx="405111" cy="259045"/>
    <xdr:sp macro="" textlink="">
      <xdr:nvSpPr>
        <xdr:cNvPr id="619" name="【公民館】&#10;有形固定資産減価償却率最大値テキスト"/>
        <xdr:cNvSpPr txBox="1"/>
      </xdr:nvSpPr>
      <xdr:spPr>
        <a:xfrm>
          <a:off x="16357600" y="1712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30480</xdr:rowOff>
    </xdr:from>
    <xdr:to>
      <xdr:col>86</xdr:col>
      <xdr:colOff>25400</xdr:colOff>
      <xdr:row>101</xdr:row>
      <xdr:rowOff>30480</xdr:rowOff>
    </xdr:to>
    <xdr:cxnSp macro="">
      <xdr:nvCxnSpPr>
        <xdr:cNvPr id="620" name="直線コネクタ 619"/>
        <xdr:cNvCxnSpPr/>
      </xdr:nvCxnSpPr>
      <xdr:spPr>
        <a:xfrm>
          <a:off x="16230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164864</xdr:rowOff>
    </xdr:from>
    <xdr:ext cx="405111" cy="259045"/>
    <xdr:sp macro="" textlink="">
      <xdr:nvSpPr>
        <xdr:cNvPr id="621" name="【公民館】&#10;有形固定資産減価償却率平均値テキスト"/>
        <xdr:cNvSpPr txBox="1"/>
      </xdr:nvSpPr>
      <xdr:spPr>
        <a:xfrm>
          <a:off x="16357600" y="178242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141987</xdr:rowOff>
    </xdr:from>
    <xdr:to>
      <xdr:col>85</xdr:col>
      <xdr:colOff>177800</xdr:colOff>
      <xdr:row>105</xdr:row>
      <xdr:rowOff>72137</xdr:rowOff>
    </xdr:to>
    <xdr:sp macro="" textlink="">
      <xdr:nvSpPr>
        <xdr:cNvPr id="622" name="フローチャート: 判断 621"/>
        <xdr:cNvSpPr/>
      </xdr:nvSpPr>
      <xdr:spPr>
        <a:xfrm>
          <a:off x="16268700" y="1797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169418</xdr:rowOff>
    </xdr:from>
    <xdr:to>
      <xdr:col>81</xdr:col>
      <xdr:colOff>101600</xdr:colOff>
      <xdr:row>105</xdr:row>
      <xdr:rowOff>99568</xdr:rowOff>
    </xdr:to>
    <xdr:sp macro="" textlink="">
      <xdr:nvSpPr>
        <xdr:cNvPr id="623" name="フローチャート: 判断 622"/>
        <xdr:cNvSpPr/>
      </xdr:nvSpPr>
      <xdr:spPr>
        <a:xfrm>
          <a:off x="154305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43687</xdr:rowOff>
    </xdr:from>
    <xdr:to>
      <xdr:col>76</xdr:col>
      <xdr:colOff>165100</xdr:colOff>
      <xdr:row>105</xdr:row>
      <xdr:rowOff>145287</xdr:rowOff>
    </xdr:to>
    <xdr:sp macro="" textlink="">
      <xdr:nvSpPr>
        <xdr:cNvPr id="624" name="フローチャート: 判断 623"/>
        <xdr:cNvSpPr/>
      </xdr:nvSpPr>
      <xdr:spPr>
        <a:xfrm>
          <a:off x="14541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20828</xdr:rowOff>
    </xdr:from>
    <xdr:to>
      <xdr:col>72</xdr:col>
      <xdr:colOff>38100</xdr:colOff>
      <xdr:row>105</xdr:row>
      <xdr:rowOff>122428</xdr:rowOff>
    </xdr:to>
    <xdr:sp macro="" textlink="">
      <xdr:nvSpPr>
        <xdr:cNvPr id="625" name="フローチャート: 判断 624"/>
        <xdr:cNvSpPr/>
      </xdr:nvSpPr>
      <xdr:spPr>
        <a:xfrm>
          <a:off x="136525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6" name="テキスト ボックス 6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7" name="テキスト ボックス 6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8" name="テキスト ボックス 6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9" name="テキスト ボックス 6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0" name="テキスト ボックス 6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109982</xdr:rowOff>
    </xdr:from>
    <xdr:to>
      <xdr:col>85</xdr:col>
      <xdr:colOff>177800</xdr:colOff>
      <xdr:row>106</xdr:row>
      <xdr:rowOff>40132</xdr:rowOff>
    </xdr:to>
    <xdr:sp macro="" textlink="">
      <xdr:nvSpPr>
        <xdr:cNvPr id="631" name="楕円 630"/>
        <xdr:cNvSpPr/>
      </xdr:nvSpPr>
      <xdr:spPr>
        <a:xfrm>
          <a:off x="16268700" y="1811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88409</xdr:rowOff>
    </xdr:from>
    <xdr:ext cx="405111" cy="259045"/>
    <xdr:sp macro="" textlink="">
      <xdr:nvSpPr>
        <xdr:cNvPr id="632" name="【公民館】&#10;有形固定資産減価償却率該当値テキスト"/>
        <xdr:cNvSpPr txBox="1"/>
      </xdr:nvSpPr>
      <xdr:spPr>
        <a:xfrm>
          <a:off x="16357600" y="1809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160274</xdr:rowOff>
    </xdr:from>
    <xdr:to>
      <xdr:col>81</xdr:col>
      <xdr:colOff>101600</xdr:colOff>
      <xdr:row>106</xdr:row>
      <xdr:rowOff>90424</xdr:rowOff>
    </xdr:to>
    <xdr:sp macro="" textlink="">
      <xdr:nvSpPr>
        <xdr:cNvPr id="633" name="楕円 632"/>
        <xdr:cNvSpPr/>
      </xdr:nvSpPr>
      <xdr:spPr>
        <a:xfrm>
          <a:off x="15430500" y="181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160782</xdr:rowOff>
    </xdr:from>
    <xdr:to>
      <xdr:col>85</xdr:col>
      <xdr:colOff>127000</xdr:colOff>
      <xdr:row>106</xdr:row>
      <xdr:rowOff>39624</xdr:rowOff>
    </xdr:to>
    <xdr:cxnSp macro="">
      <xdr:nvCxnSpPr>
        <xdr:cNvPr id="634" name="直線コネクタ 633"/>
        <xdr:cNvCxnSpPr/>
      </xdr:nvCxnSpPr>
      <xdr:spPr>
        <a:xfrm flipV="1">
          <a:off x="15481300" y="1816303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73406</xdr:rowOff>
    </xdr:from>
    <xdr:to>
      <xdr:col>76</xdr:col>
      <xdr:colOff>165100</xdr:colOff>
      <xdr:row>105</xdr:row>
      <xdr:rowOff>3556</xdr:rowOff>
    </xdr:to>
    <xdr:sp macro="" textlink="">
      <xdr:nvSpPr>
        <xdr:cNvPr id="635" name="楕円 634"/>
        <xdr:cNvSpPr/>
      </xdr:nvSpPr>
      <xdr:spPr>
        <a:xfrm>
          <a:off x="14541500" y="1790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124206</xdr:rowOff>
    </xdr:from>
    <xdr:to>
      <xdr:col>81</xdr:col>
      <xdr:colOff>50800</xdr:colOff>
      <xdr:row>106</xdr:row>
      <xdr:rowOff>39624</xdr:rowOff>
    </xdr:to>
    <xdr:cxnSp macro="">
      <xdr:nvCxnSpPr>
        <xdr:cNvPr id="636" name="直線コネクタ 635"/>
        <xdr:cNvCxnSpPr/>
      </xdr:nvCxnSpPr>
      <xdr:spPr>
        <a:xfrm>
          <a:off x="14592300" y="17955006"/>
          <a:ext cx="889000" cy="25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93980</xdr:rowOff>
    </xdr:from>
    <xdr:to>
      <xdr:col>72</xdr:col>
      <xdr:colOff>38100</xdr:colOff>
      <xdr:row>105</xdr:row>
      <xdr:rowOff>24130</xdr:rowOff>
    </xdr:to>
    <xdr:sp macro="" textlink="">
      <xdr:nvSpPr>
        <xdr:cNvPr id="637" name="楕円 636"/>
        <xdr:cNvSpPr/>
      </xdr:nvSpPr>
      <xdr:spPr>
        <a:xfrm>
          <a:off x="13652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124206</xdr:rowOff>
    </xdr:from>
    <xdr:to>
      <xdr:col>76</xdr:col>
      <xdr:colOff>114300</xdr:colOff>
      <xdr:row>104</xdr:row>
      <xdr:rowOff>144780</xdr:rowOff>
    </xdr:to>
    <xdr:cxnSp macro="">
      <xdr:nvCxnSpPr>
        <xdr:cNvPr id="638" name="直線コネクタ 637"/>
        <xdr:cNvCxnSpPr/>
      </xdr:nvCxnSpPr>
      <xdr:spPr>
        <a:xfrm flipV="1">
          <a:off x="13703300" y="1795500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116095</xdr:rowOff>
    </xdr:from>
    <xdr:ext cx="405111" cy="259045"/>
    <xdr:sp macro="" textlink="">
      <xdr:nvSpPr>
        <xdr:cNvPr id="639" name="n_1aveValue【公民館】&#10;有形固定資産減価償却率"/>
        <xdr:cNvSpPr txBox="1"/>
      </xdr:nvSpPr>
      <xdr:spPr>
        <a:xfrm>
          <a:off x="15266044" y="1777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136414</xdr:rowOff>
    </xdr:from>
    <xdr:ext cx="405111" cy="259045"/>
    <xdr:sp macro="" textlink="">
      <xdr:nvSpPr>
        <xdr:cNvPr id="640" name="n_2aveValue【公民館】&#10;有形固定資産減価償却率"/>
        <xdr:cNvSpPr txBox="1"/>
      </xdr:nvSpPr>
      <xdr:spPr>
        <a:xfrm>
          <a:off x="14389744" y="18138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113555</xdr:rowOff>
    </xdr:from>
    <xdr:ext cx="405111" cy="259045"/>
    <xdr:sp macro="" textlink="">
      <xdr:nvSpPr>
        <xdr:cNvPr id="641" name="n_3aveValue【公民館】&#10;有形固定資産減価償却率"/>
        <xdr:cNvSpPr txBox="1"/>
      </xdr:nvSpPr>
      <xdr:spPr>
        <a:xfrm>
          <a:off x="13500744" y="1811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81551</xdr:rowOff>
    </xdr:from>
    <xdr:ext cx="405111" cy="259045"/>
    <xdr:sp macro="" textlink="">
      <xdr:nvSpPr>
        <xdr:cNvPr id="642" name="n_1mainValue【公民館】&#10;有形固定資産減価償却率"/>
        <xdr:cNvSpPr txBox="1"/>
      </xdr:nvSpPr>
      <xdr:spPr>
        <a:xfrm>
          <a:off x="15266044" y="1825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20083</xdr:rowOff>
    </xdr:from>
    <xdr:ext cx="405111" cy="259045"/>
    <xdr:sp macro="" textlink="">
      <xdr:nvSpPr>
        <xdr:cNvPr id="643" name="n_2mainValue【公民館】&#10;有形固定資産減価償却率"/>
        <xdr:cNvSpPr txBox="1"/>
      </xdr:nvSpPr>
      <xdr:spPr>
        <a:xfrm>
          <a:off x="14389744" y="1767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40657</xdr:rowOff>
    </xdr:from>
    <xdr:ext cx="405111" cy="259045"/>
    <xdr:sp macro="" textlink="">
      <xdr:nvSpPr>
        <xdr:cNvPr id="644" name="n_3mainValue【公民館】&#10;有形固定資産減価償却率"/>
        <xdr:cNvSpPr txBox="1"/>
      </xdr:nvSpPr>
      <xdr:spPr>
        <a:xfrm>
          <a:off x="13500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5" name="正方形/長方形 6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6" name="正方形/長方形 6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7" name="正方形/長方形 6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8" name="正方形/長方形 6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9" name="正方形/長方形 6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0" name="正方形/長方形 6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1" name="正方形/長方形 6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2" name="正方形/長方形 65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3" name="テキスト ボックス 65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4" name="直線コネクタ 65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55" name="直線コネクタ 65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56" name="テキスト ボックス 65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57" name="直線コネクタ 65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58" name="テキスト ボックス 65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59" name="直線コネクタ 65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60" name="テキスト ボックス 65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61" name="直線コネクタ 66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62" name="テキスト ボックス 66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3" name="直線コネクタ 66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4" name="テキスト ボックス 66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137922</xdr:rowOff>
    </xdr:from>
    <xdr:to>
      <xdr:col>116</xdr:col>
      <xdr:colOff>62864</xdr:colOff>
      <xdr:row>108</xdr:row>
      <xdr:rowOff>35052</xdr:rowOff>
    </xdr:to>
    <xdr:cxnSp macro="">
      <xdr:nvCxnSpPr>
        <xdr:cNvPr id="666" name="直線コネクタ 665"/>
        <xdr:cNvCxnSpPr/>
      </xdr:nvCxnSpPr>
      <xdr:spPr>
        <a:xfrm flipV="1">
          <a:off x="22160864" y="1711147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667"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668" name="直線コネクタ 667"/>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84599</xdr:rowOff>
    </xdr:from>
    <xdr:ext cx="469744" cy="259045"/>
    <xdr:sp macro="" textlink="">
      <xdr:nvSpPr>
        <xdr:cNvPr id="669" name="【公民館】&#10;一人当たり面積最大値テキスト"/>
        <xdr:cNvSpPr txBox="1"/>
      </xdr:nvSpPr>
      <xdr:spPr>
        <a:xfrm>
          <a:off x="22199600" y="1688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137922</xdr:rowOff>
    </xdr:from>
    <xdr:to>
      <xdr:col>116</xdr:col>
      <xdr:colOff>152400</xdr:colOff>
      <xdr:row>99</xdr:row>
      <xdr:rowOff>137922</xdr:rowOff>
    </xdr:to>
    <xdr:cxnSp macro="">
      <xdr:nvCxnSpPr>
        <xdr:cNvPr id="670" name="直線コネクタ 669"/>
        <xdr:cNvCxnSpPr/>
      </xdr:nvCxnSpPr>
      <xdr:spPr>
        <a:xfrm>
          <a:off x="22072600" y="1711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132859</xdr:rowOff>
    </xdr:from>
    <xdr:ext cx="469744" cy="259045"/>
    <xdr:sp macro="" textlink="">
      <xdr:nvSpPr>
        <xdr:cNvPr id="671" name="【公民館】&#10;一人当たり面積平均値テキスト"/>
        <xdr:cNvSpPr txBox="1"/>
      </xdr:nvSpPr>
      <xdr:spPr>
        <a:xfrm>
          <a:off x="22199600" y="1796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109982</xdr:rowOff>
    </xdr:from>
    <xdr:to>
      <xdr:col>116</xdr:col>
      <xdr:colOff>114300</xdr:colOff>
      <xdr:row>106</xdr:row>
      <xdr:rowOff>40132</xdr:rowOff>
    </xdr:to>
    <xdr:sp macro="" textlink="">
      <xdr:nvSpPr>
        <xdr:cNvPr id="672" name="フローチャート: 判断 671"/>
        <xdr:cNvSpPr/>
      </xdr:nvSpPr>
      <xdr:spPr>
        <a:xfrm>
          <a:off x="221107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114554</xdr:rowOff>
    </xdr:from>
    <xdr:to>
      <xdr:col>112</xdr:col>
      <xdr:colOff>38100</xdr:colOff>
      <xdr:row>106</xdr:row>
      <xdr:rowOff>44704</xdr:rowOff>
    </xdr:to>
    <xdr:sp macro="" textlink="">
      <xdr:nvSpPr>
        <xdr:cNvPr id="673" name="フローチャート: 判断 672"/>
        <xdr:cNvSpPr/>
      </xdr:nvSpPr>
      <xdr:spPr>
        <a:xfrm>
          <a:off x="21272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119126</xdr:rowOff>
    </xdr:from>
    <xdr:to>
      <xdr:col>107</xdr:col>
      <xdr:colOff>101600</xdr:colOff>
      <xdr:row>106</xdr:row>
      <xdr:rowOff>49276</xdr:rowOff>
    </xdr:to>
    <xdr:sp macro="" textlink="">
      <xdr:nvSpPr>
        <xdr:cNvPr id="674" name="フローチャート: 判断 673"/>
        <xdr:cNvSpPr/>
      </xdr:nvSpPr>
      <xdr:spPr>
        <a:xfrm>
          <a:off x="20383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96265</xdr:rowOff>
    </xdr:from>
    <xdr:to>
      <xdr:col>102</xdr:col>
      <xdr:colOff>165100</xdr:colOff>
      <xdr:row>106</xdr:row>
      <xdr:rowOff>26415</xdr:rowOff>
    </xdr:to>
    <xdr:sp macro="" textlink="">
      <xdr:nvSpPr>
        <xdr:cNvPr id="675" name="フローチャート: 判断 674"/>
        <xdr:cNvSpPr/>
      </xdr:nvSpPr>
      <xdr:spPr>
        <a:xfrm>
          <a:off x="19494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6" name="テキスト ボックス 67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7" name="テキスト ボックス 67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8" name="テキスト ボックス 67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9" name="テキスト ボックス 67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0" name="テキスト ボックス 67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66548</xdr:rowOff>
    </xdr:from>
    <xdr:to>
      <xdr:col>116</xdr:col>
      <xdr:colOff>114300</xdr:colOff>
      <xdr:row>106</xdr:row>
      <xdr:rowOff>168148</xdr:rowOff>
    </xdr:to>
    <xdr:sp macro="" textlink="">
      <xdr:nvSpPr>
        <xdr:cNvPr id="681" name="楕円 680"/>
        <xdr:cNvSpPr/>
      </xdr:nvSpPr>
      <xdr:spPr>
        <a:xfrm>
          <a:off x="22110700" y="182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44975</xdr:rowOff>
    </xdr:from>
    <xdr:ext cx="469744" cy="259045"/>
    <xdr:sp macro="" textlink="">
      <xdr:nvSpPr>
        <xdr:cNvPr id="682" name="【公民館】&#10;一人当たり面積該当値テキスト"/>
        <xdr:cNvSpPr txBox="1"/>
      </xdr:nvSpPr>
      <xdr:spPr>
        <a:xfrm>
          <a:off x="22199600" y="1821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71120</xdr:rowOff>
    </xdr:from>
    <xdr:to>
      <xdr:col>112</xdr:col>
      <xdr:colOff>38100</xdr:colOff>
      <xdr:row>107</xdr:row>
      <xdr:rowOff>1270</xdr:rowOff>
    </xdr:to>
    <xdr:sp macro="" textlink="">
      <xdr:nvSpPr>
        <xdr:cNvPr id="683" name="楕円 682"/>
        <xdr:cNvSpPr/>
      </xdr:nvSpPr>
      <xdr:spPr>
        <a:xfrm>
          <a:off x="21272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117348</xdr:rowOff>
    </xdr:from>
    <xdr:to>
      <xdr:col>116</xdr:col>
      <xdr:colOff>63500</xdr:colOff>
      <xdr:row>106</xdr:row>
      <xdr:rowOff>121920</xdr:rowOff>
    </xdr:to>
    <xdr:cxnSp macro="">
      <xdr:nvCxnSpPr>
        <xdr:cNvPr id="684" name="直線コネクタ 683"/>
        <xdr:cNvCxnSpPr/>
      </xdr:nvCxnSpPr>
      <xdr:spPr>
        <a:xfrm flipV="1">
          <a:off x="21323300" y="182910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73406</xdr:rowOff>
    </xdr:from>
    <xdr:to>
      <xdr:col>107</xdr:col>
      <xdr:colOff>101600</xdr:colOff>
      <xdr:row>107</xdr:row>
      <xdr:rowOff>3556</xdr:rowOff>
    </xdr:to>
    <xdr:sp macro="" textlink="">
      <xdr:nvSpPr>
        <xdr:cNvPr id="685" name="楕円 684"/>
        <xdr:cNvSpPr/>
      </xdr:nvSpPr>
      <xdr:spPr>
        <a:xfrm>
          <a:off x="20383500" y="1824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121920</xdr:rowOff>
    </xdr:from>
    <xdr:to>
      <xdr:col>111</xdr:col>
      <xdr:colOff>177800</xdr:colOff>
      <xdr:row>106</xdr:row>
      <xdr:rowOff>124206</xdr:rowOff>
    </xdr:to>
    <xdr:cxnSp macro="">
      <xdr:nvCxnSpPr>
        <xdr:cNvPr id="686" name="直線コネクタ 685"/>
        <xdr:cNvCxnSpPr/>
      </xdr:nvCxnSpPr>
      <xdr:spPr>
        <a:xfrm flipV="1">
          <a:off x="20434300" y="1829562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151130</xdr:rowOff>
    </xdr:from>
    <xdr:to>
      <xdr:col>102</xdr:col>
      <xdr:colOff>165100</xdr:colOff>
      <xdr:row>106</xdr:row>
      <xdr:rowOff>81280</xdr:rowOff>
    </xdr:to>
    <xdr:sp macro="" textlink="">
      <xdr:nvSpPr>
        <xdr:cNvPr id="687" name="楕円 686"/>
        <xdr:cNvSpPr/>
      </xdr:nvSpPr>
      <xdr:spPr>
        <a:xfrm>
          <a:off x="19494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30480</xdr:rowOff>
    </xdr:from>
    <xdr:to>
      <xdr:col>107</xdr:col>
      <xdr:colOff>50800</xdr:colOff>
      <xdr:row>106</xdr:row>
      <xdr:rowOff>124206</xdr:rowOff>
    </xdr:to>
    <xdr:cxnSp macro="">
      <xdr:nvCxnSpPr>
        <xdr:cNvPr id="688" name="直線コネクタ 687"/>
        <xdr:cNvCxnSpPr/>
      </xdr:nvCxnSpPr>
      <xdr:spPr>
        <a:xfrm>
          <a:off x="19545300" y="18204180"/>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61231</xdr:rowOff>
    </xdr:from>
    <xdr:ext cx="469744" cy="259045"/>
    <xdr:sp macro="" textlink="">
      <xdr:nvSpPr>
        <xdr:cNvPr id="689" name="n_1aveValue【公民館】&#10;一人当たり面積"/>
        <xdr:cNvSpPr txBox="1"/>
      </xdr:nvSpPr>
      <xdr:spPr>
        <a:xfrm>
          <a:off x="210757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65803</xdr:rowOff>
    </xdr:from>
    <xdr:ext cx="469744" cy="259045"/>
    <xdr:sp macro="" textlink="">
      <xdr:nvSpPr>
        <xdr:cNvPr id="690" name="n_2aveValue【公民館】&#10;一人当たり面積"/>
        <xdr:cNvSpPr txBox="1"/>
      </xdr:nvSpPr>
      <xdr:spPr>
        <a:xfrm>
          <a:off x="201994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42942</xdr:rowOff>
    </xdr:from>
    <xdr:ext cx="469744" cy="259045"/>
    <xdr:sp macro="" textlink="">
      <xdr:nvSpPr>
        <xdr:cNvPr id="691" name="n_3aveValue【公民館】&#10;一人当たり面積"/>
        <xdr:cNvSpPr txBox="1"/>
      </xdr:nvSpPr>
      <xdr:spPr>
        <a:xfrm>
          <a:off x="193104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163847</xdr:rowOff>
    </xdr:from>
    <xdr:ext cx="469744" cy="259045"/>
    <xdr:sp macro="" textlink="">
      <xdr:nvSpPr>
        <xdr:cNvPr id="692" name="n_1mainValue【公民館】&#10;一人当たり面積"/>
        <xdr:cNvSpPr txBox="1"/>
      </xdr:nvSpPr>
      <xdr:spPr>
        <a:xfrm>
          <a:off x="210757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166133</xdr:rowOff>
    </xdr:from>
    <xdr:ext cx="469744" cy="259045"/>
    <xdr:sp macro="" textlink="">
      <xdr:nvSpPr>
        <xdr:cNvPr id="693" name="n_2mainValue【公民館】&#10;一人当たり面積"/>
        <xdr:cNvSpPr txBox="1"/>
      </xdr:nvSpPr>
      <xdr:spPr>
        <a:xfrm>
          <a:off x="20199427" y="1833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72407</xdr:rowOff>
    </xdr:from>
    <xdr:ext cx="469744" cy="259045"/>
    <xdr:sp macro="" textlink="">
      <xdr:nvSpPr>
        <xdr:cNvPr id="694" name="n_3mainValue【公民館】&#10;一人当たり面積"/>
        <xdr:cNvSpPr txBox="1"/>
      </xdr:nvSpPr>
      <xdr:spPr>
        <a:xfrm>
          <a:off x="19310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5" name="正方形/長方形 6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6" name="正方形/長方形 6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7" name="テキスト ボックス 6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類似団体と比較して特に有形固定資産減価償却率が高くなっているのは、道路、認定こども園等、学校施設、公営住宅である。</a:t>
          </a:r>
        </a:p>
        <a:p>
          <a:r>
            <a:rPr kumimoji="1" lang="ja-JP" altLang="en-US" sz="1300">
              <a:latin typeface="ＭＳ Ｐゴシック" panose="020B0600070205080204" pitchFamily="50" charset="-128"/>
              <a:ea typeface="ＭＳ Ｐゴシック" panose="020B0600070205080204" pitchFamily="50" charset="-128"/>
            </a:rPr>
            <a:t>道路については、一般的には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年で更新を行う必要があるとされているが、市道の管理基準を「</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級市道・歩道」と「</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級市道・その他市道・その他道路」に区分し、路線の重要度や交通量に応じた管理水準を設定した上で、定期的な点検・診断を行い、計画的に修繕・更新を進める。</a:t>
          </a:r>
        </a:p>
        <a:p>
          <a:r>
            <a:rPr kumimoji="1" lang="ja-JP" altLang="en-US" sz="1300">
              <a:latin typeface="ＭＳ Ｐゴシック" panose="020B0600070205080204" pitchFamily="50" charset="-128"/>
              <a:ea typeface="ＭＳ Ｐゴシック" panose="020B0600070205080204" pitchFamily="50" charset="-128"/>
            </a:rPr>
            <a:t>認定こども園・幼稚園・保育所については、昭和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年代から昭和</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年代にかけて建設された施設が多く、施設の老朽化が一層進行することから定期的な点検と適時の修繕等により適切な管理運営を行っていく。</a:t>
          </a:r>
        </a:p>
        <a:p>
          <a:r>
            <a:rPr kumimoji="1" lang="ja-JP" altLang="en-US" sz="1300">
              <a:latin typeface="ＭＳ Ｐゴシック" panose="020B0600070205080204" pitchFamily="50" charset="-128"/>
              <a:ea typeface="ＭＳ Ｐゴシック" panose="020B0600070205080204" pitchFamily="50" charset="-128"/>
            </a:rPr>
            <a:t>学校施設については、昭和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年代にかけて建設された旧耐震基準の施設が多くあるが、現在は耐震化のための補強工事が完了している。</a:t>
          </a:r>
        </a:p>
        <a:p>
          <a:r>
            <a:rPr kumimoji="1" lang="ja-JP" altLang="en-US" sz="1300">
              <a:latin typeface="ＭＳ Ｐゴシック" panose="020B0600070205080204" pitchFamily="50" charset="-128"/>
              <a:ea typeface="ＭＳ Ｐゴシック" panose="020B0600070205080204" pitchFamily="50" charset="-128"/>
            </a:rPr>
            <a:t>公営住宅については、昭和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年前後に建設された施設が多いが、建設後</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年以上経過している施設もあり、計画的な長寿命化を図り、廃止や集約化の検討を行っていく。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岡山県浅口市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34,498
34,290
66.46
14,834,810
13,491,838
1,162,159
9,386,034
13,314,784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9253</xdr:rowOff>
    </xdr:from>
    <xdr:to>
      <xdr:col>24</xdr:col>
      <xdr:colOff>62865</xdr:colOff>
      <xdr:row>41</xdr:row>
      <xdr:rowOff>156210</xdr:rowOff>
    </xdr:to>
    <xdr:cxnSp macro="">
      <xdr:nvCxnSpPr>
        <xdr:cNvPr id="57" name="直線コネクタ 56"/>
        <xdr:cNvCxnSpPr/>
      </xdr:nvCxnSpPr>
      <xdr:spPr>
        <a:xfrm flipV="1">
          <a:off x="4634865" y="566710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340478" cy="259045"/>
    <xdr:sp macro="" textlink="">
      <xdr:nvSpPr>
        <xdr:cNvPr id="58" name="【図書館】&#10;有形固定資産減価償却率最小値テキスト"/>
        <xdr:cNvSpPr txBox="1"/>
      </xdr:nvSpPr>
      <xdr:spPr>
        <a:xfrm>
          <a:off x="46736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9" name="直線コネクタ 58"/>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127380</xdr:rowOff>
    </xdr:from>
    <xdr:ext cx="405111" cy="259045"/>
    <xdr:sp macro="" textlink="">
      <xdr:nvSpPr>
        <xdr:cNvPr id="60" name="【図書館】&#10;有形固定資産減価償却率最大値テキスト"/>
        <xdr:cNvSpPr txBox="1"/>
      </xdr:nvSpPr>
      <xdr:spPr>
        <a:xfrm>
          <a:off x="4673600"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9253</xdr:rowOff>
    </xdr:from>
    <xdr:to>
      <xdr:col>24</xdr:col>
      <xdr:colOff>152400</xdr:colOff>
      <xdr:row>33</xdr:row>
      <xdr:rowOff>9253</xdr:rowOff>
    </xdr:to>
    <xdr:cxnSp macro="">
      <xdr:nvCxnSpPr>
        <xdr:cNvPr id="61" name="直線コネクタ 60"/>
        <xdr:cNvCxnSpPr/>
      </xdr:nvCxnSpPr>
      <xdr:spPr>
        <a:xfrm>
          <a:off x="4546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xdr:cNvSpPr txBox="1"/>
      </xdr:nvSpPr>
      <xdr:spPr>
        <a:xfrm>
          <a:off x="4673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129903</xdr:rowOff>
    </xdr:from>
    <xdr:to>
      <xdr:col>20</xdr:col>
      <xdr:colOff>38100</xdr:colOff>
      <xdr:row>38</xdr:row>
      <xdr:rowOff>60053</xdr:rowOff>
    </xdr:to>
    <xdr:sp macro="" textlink="">
      <xdr:nvSpPr>
        <xdr:cNvPr id="64" name="フローチャート: 判断 63"/>
        <xdr:cNvSpPr/>
      </xdr:nvSpPr>
      <xdr:spPr>
        <a:xfrm>
          <a:off x="3746500" y="647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92347</xdr:rowOff>
    </xdr:from>
    <xdr:to>
      <xdr:col>10</xdr:col>
      <xdr:colOff>165100</xdr:colOff>
      <xdr:row>39</xdr:row>
      <xdr:rowOff>22497</xdr:rowOff>
    </xdr:to>
    <xdr:sp macro="" textlink="">
      <xdr:nvSpPr>
        <xdr:cNvPr id="66" name="フローチャート: 判断 65"/>
        <xdr:cNvSpPr/>
      </xdr:nvSpPr>
      <xdr:spPr>
        <a:xfrm>
          <a:off x="1968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46627</xdr:rowOff>
    </xdr:from>
    <xdr:to>
      <xdr:col>24</xdr:col>
      <xdr:colOff>114300</xdr:colOff>
      <xdr:row>36</xdr:row>
      <xdr:rowOff>148227</xdr:rowOff>
    </xdr:to>
    <xdr:sp macro="" textlink="">
      <xdr:nvSpPr>
        <xdr:cNvPr id="72" name="楕円 71"/>
        <xdr:cNvSpPr/>
      </xdr:nvSpPr>
      <xdr:spPr>
        <a:xfrm>
          <a:off x="4584700" y="621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69504</xdr:rowOff>
    </xdr:from>
    <xdr:ext cx="405111" cy="259045"/>
    <xdr:sp macro="" textlink="">
      <xdr:nvSpPr>
        <xdr:cNvPr id="73" name="【図書館】&#10;有形固定資産減価償却率該当値テキスト"/>
        <xdr:cNvSpPr txBox="1"/>
      </xdr:nvSpPr>
      <xdr:spPr>
        <a:xfrm>
          <a:off x="4673600" y="6070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79284</xdr:rowOff>
    </xdr:from>
    <xdr:to>
      <xdr:col>20</xdr:col>
      <xdr:colOff>38100</xdr:colOff>
      <xdr:row>37</xdr:row>
      <xdr:rowOff>9434</xdr:rowOff>
    </xdr:to>
    <xdr:sp macro="" textlink="">
      <xdr:nvSpPr>
        <xdr:cNvPr id="74" name="楕円 73"/>
        <xdr:cNvSpPr/>
      </xdr:nvSpPr>
      <xdr:spPr>
        <a:xfrm>
          <a:off x="3746500" y="625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97427</xdr:rowOff>
    </xdr:from>
    <xdr:to>
      <xdr:col>24</xdr:col>
      <xdr:colOff>63500</xdr:colOff>
      <xdr:row>36</xdr:row>
      <xdr:rowOff>130084</xdr:rowOff>
    </xdr:to>
    <xdr:cxnSp macro="">
      <xdr:nvCxnSpPr>
        <xdr:cNvPr id="75" name="直線コネクタ 74"/>
        <xdr:cNvCxnSpPr/>
      </xdr:nvCxnSpPr>
      <xdr:spPr>
        <a:xfrm flipV="1">
          <a:off x="3797300" y="626962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111942</xdr:rowOff>
    </xdr:from>
    <xdr:to>
      <xdr:col>15</xdr:col>
      <xdr:colOff>101600</xdr:colOff>
      <xdr:row>37</xdr:row>
      <xdr:rowOff>42092</xdr:rowOff>
    </xdr:to>
    <xdr:sp macro="" textlink="">
      <xdr:nvSpPr>
        <xdr:cNvPr id="76" name="楕円 75"/>
        <xdr:cNvSpPr/>
      </xdr:nvSpPr>
      <xdr:spPr>
        <a:xfrm>
          <a:off x="2857500" y="628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130084</xdr:rowOff>
    </xdr:from>
    <xdr:to>
      <xdr:col>19</xdr:col>
      <xdr:colOff>177800</xdr:colOff>
      <xdr:row>36</xdr:row>
      <xdr:rowOff>162742</xdr:rowOff>
    </xdr:to>
    <xdr:cxnSp macro="">
      <xdr:nvCxnSpPr>
        <xdr:cNvPr id="77" name="直線コネクタ 76"/>
        <xdr:cNvCxnSpPr/>
      </xdr:nvCxnSpPr>
      <xdr:spPr>
        <a:xfrm flipV="1">
          <a:off x="2908300" y="630228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7439</xdr:rowOff>
    </xdr:from>
    <xdr:to>
      <xdr:col>10</xdr:col>
      <xdr:colOff>165100</xdr:colOff>
      <xdr:row>37</xdr:row>
      <xdr:rowOff>109039</xdr:rowOff>
    </xdr:to>
    <xdr:sp macro="" textlink="">
      <xdr:nvSpPr>
        <xdr:cNvPr id="78" name="楕円 77"/>
        <xdr:cNvSpPr/>
      </xdr:nvSpPr>
      <xdr:spPr>
        <a:xfrm>
          <a:off x="1968500" y="635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162742</xdr:rowOff>
    </xdr:from>
    <xdr:to>
      <xdr:col>15</xdr:col>
      <xdr:colOff>50800</xdr:colOff>
      <xdr:row>37</xdr:row>
      <xdr:rowOff>58239</xdr:rowOff>
    </xdr:to>
    <xdr:cxnSp macro="">
      <xdr:nvCxnSpPr>
        <xdr:cNvPr id="79" name="直線コネクタ 78"/>
        <xdr:cNvCxnSpPr/>
      </xdr:nvCxnSpPr>
      <xdr:spPr>
        <a:xfrm flipV="1">
          <a:off x="2019300" y="6334942"/>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51180</xdr:rowOff>
    </xdr:from>
    <xdr:ext cx="405111" cy="259045"/>
    <xdr:sp macro="" textlink="">
      <xdr:nvSpPr>
        <xdr:cNvPr id="80" name="n_1aveValue【図書館】&#10;有形固定資産減価償却率"/>
        <xdr:cNvSpPr txBox="1"/>
      </xdr:nvSpPr>
      <xdr:spPr>
        <a:xfrm>
          <a:off x="3582044" y="656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81" name="n_2aveValue【図書館】&#10;有形固定資産減価償却率"/>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13624</xdr:rowOff>
    </xdr:from>
    <xdr:ext cx="405111" cy="259045"/>
    <xdr:sp macro="" textlink="">
      <xdr:nvSpPr>
        <xdr:cNvPr id="82" name="n_3aveValue【図書館】&#10;有形固定資産減価償却率"/>
        <xdr:cNvSpPr txBox="1"/>
      </xdr:nvSpPr>
      <xdr:spPr>
        <a:xfrm>
          <a:off x="18167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25961</xdr:rowOff>
    </xdr:from>
    <xdr:ext cx="405111" cy="259045"/>
    <xdr:sp macro="" textlink="">
      <xdr:nvSpPr>
        <xdr:cNvPr id="83" name="n_1mainValue【図書館】&#10;有形固定資産減価償却率"/>
        <xdr:cNvSpPr txBox="1"/>
      </xdr:nvSpPr>
      <xdr:spPr>
        <a:xfrm>
          <a:off x="3582044" y="602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58619</xdr:rowOff>
    </xdr:from>
    <xdr:ext cx="405111" cy="259045"/>
    <xdr:sp macro="" textlink="">
      <xdr:nvSpPr>
        <xdr:cNvPr id="84" name="n_2mainValue【図書館】&#10;有形固定資産減価償却率"/>
        <xdr:cNvSpPr txBox="1"/>
      </xdr:nvSpPr>
      <xdr:spPr>
        <a:xfrm>
          <a:off x="27057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125566</xdr:rowOff>
    </xdr:from>
    <xdr:ext cx="405111" cy="259045"/>
    <xdr:sp macro="" textlink="">
      <xdr:nvSpPr>
        <xdr:cNvPr id="85" name="n_3mainValue【図書館】&#10;有形固定資産減価償却率"/>
        <xdr:cNvSpPr txBox="1"/>
      </xdr:nvSpPr>
      <xdr:spPr>
        <a:xfrm>
          <a:off x="18167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97972</xdr:rowOff>
    </xdr:from>
    <xdr:to>
      <xdr:col>54</xdr:col>
      <xdr:colOff>189865</xdr:colOff>
      <xdr:row>41</xdr:row>
      <xdr:rowOff>111578</xdr:rowOff>
    </xdr:to>
    <xdr:cxnSp macro="">
      <xdr:nvCxnSpPr>
        <xdr:cNvPr id="111" name="直線コネクタ 110"/>
        <xdr:cNvCxnSpPr/>
      </xdr:nvCxnSpPr>
      <xdr:spPr>
        <a:xfrm flipV="1">
          <a:off x="10476865" y="55843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115405</xdr:rowOff>
    </xdr:from>
    <xdr:ext cx="469744" cy="259045"/>
    <xdr:sp macro="" textlink="">
      <xdr:nvSpPr>
        <xdr:cNvPr id="112" name="【図書館】&#10;一人当たり面積最小値テキスト"/>
        <xdr:cNvSpPr txBox="1"/>
      </xdr:nvSpPr>
      <xdr:spPr>
        <a:xfrm>
          <a:off x="10515600" y="714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111578</xdr:rowOff>
    </xdr:from>
    <xdr:to>
      <xdr:col>55</xdr:col>
      <xdr:colOff>88900</xdr:colOff>
      <xdr:row>41</xdr:row>
      <xdr:rowOff>111578</xdr:rowOff>
    </xdr:to>
    <xdr:cxnSp macro="">
      <xdr:nvCxnSpPr>
        <xdr:cNvPr id="113" name="直線コネクタ 112"/>
        <xdr:cNvCxnSpPr/>
      </xdr:nvCxnSpPr>
      <xdr:spPr>
        <a:xfrm>
          <a:off x="10388600" y="714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44649</xdr:rowOff>
    </xdr:from>
    <xdr:ext cx="469744" cy="259045"/>
    <xdr:sp macro="" textlink="">
      <xdr:nvSpPr>
        <xdr:cNvPr id="114" name="【図書館】&#10;一人当たり面積最大値テキスト"/>
        <xdr:cNvSpPr txBox="1"/>
      </xdr:nvSpPr>
      <xdr:spPr>
        <a:xfrm>
          <a:off x="10515600" y="535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97972</xdr:rowOff>
    </xdr:from>
    <xdr:to>
      <xdr:col>55</xdr:col>
      <xdr:colOff>88900</xdr:colOff>
      <xdr:row>32</xdr:row>
      <xdr:rowOff>97972</xdr:rowOff>
    </xdr:to>
    <xdr:cxnSp macro="">
      <xdr:nvCxnSpPr>
        <xdr:cNvPr id="115" name="直線コネクタ 114"/>
        <xdr:cNvCxnSpPr/>
      </xdr:nvCxnSpPr>
      <xdr:spPr>
        <a:xfrm>
          <a:off x="10388600" y="5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74584</xdr:rowOff>
    </xdr:from>
    <xdr:ext cx="469744" cy="259045"/>
    <xdr:sp macro="" textlink="">
      <xdr:nvSpPr>
        <xdr:cNvPr id="116" name="【図書館】&#10;一人当たり面積平均値テキスト"/>
        <xdr:cNvSpPr txBox="1"/>
      </xdr:nvSpPr>
      <xdr:spPr>
        <a:xfrm>
          <a:off x="10515600" y="658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17" name="フローチャート: 判断 116"/>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117928</xdr:rowOff>
    </xdr:from>
    <xdr:to>
      <xdr:col>50</xdr:col>
      <xdr:colOff>165100</xdr:colOff>
      <xdr:row>39</xdr:row>
      <xdr:rowOff>48078</xdr:rowOff>
    </xdr:to>
    <xdr:sp macro="" textlink="">
      <xdr:nvSpPr>
        <xdr:cNvPr id="118" name="フローチャート: 判断 117"/>
        <xdr:cNvSpPr/>
      </xdr:nvSpPr>
      <xdr:spPr>
        <a:xfrm>
          <a:off x="95885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9" name="フローチャート: 判断 118"/>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147864</xdr:rowOff>
    </xdr:from>
    <xdr:to>
      <xdr:col>41</xdr:col>
      <xdr:colOff>101600</xdr:colOff>
      <xdr:row>38</xdr:row>
      <xdr:rowOff>78014</xdr:rowOff>
    </xdr:to>
    <xdr:sp macro="" textlink="">
      <xdr:nvSpPr>
        <xdr:cNvPr id="120" name="フローチャート: 判断 119"/>
        <xdr:cNvSpPr/>
      </xdr:nvSpPr>
      <xdr:spPr>
        <a:xfrm>
          <a:off x="7810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49893</xdr:rowOff>
    </xdr:from>
    <xdr:to>
      <xdr:col>55</xdr:col>
      <xdr:colOff>50800</xdr:colOff>
      <xdr:row>37</xdr:row>
      <xdr:rowOff>151493</xdr:rowOff>
    </xdr:to>
    <xdr:sp macro="" textlink="">
      <xdr:nvSpPr>
        <xdr:cNvPr id="126" name="楕円 125"/>
        <xdr:cNvSpPr/>
      </xdr:nvSpPr>
      <xdr:spPr>
        <a:xfrm>
          <a:off x="104267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72770</xdr:rowOff>
    </xdr:from>
    <xdr:ext cx="469744" cy="259045"/>
    <xdr:sp macro="" textlink="">
      <xdr:nvSpPr>
        <xdr:cNvPr id="127" name="【図書館】&#10;一人当たり面積該当値テキスト"/>
        <xdr:cNvSpPr txBox="1"/>
      </xdr:nvSpPr>
      <xdr:spPr>
        <a:xfrm>
          <a:off x="10515600" y="624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60778</xdr:rowOff>
    </xdr:from>
    <xdr:to>
      <xdr:col>50</xdr:col>
      <xdr:colOff>165100</xdr:colOff>
      <xdr:row>37</xdr:row>
      <xdr:rowOff>162378</xdr:rowOff>
    </xdr:to>
    <xdr:sp macro="" textlink="">
      <xdr:nvSpPr>
        <xdr:cNvPr id="128" name="楕円 127"/>
        <xdr:cNvSpPr/>
      </xdr:nvSpPr>
      <xdr:spPr>
        <a:xfrm>
          <a:off x="9588500" y="640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100693</xdr:rowOff>
    </xdr:from>
    <xdr:to>
      <xdr:col>55</xdr:col>
      <xdr:colOff>0</xdr:colOff>
      <xdr:row>37</xdr:row>
      <xdr:rowOff>111578</xdr:rowOff>
    </xdr:to>
    <xdr:cxnSp macro="">
      <xdr:nvCxnSpPr>
        <xdr:cNvPr id="129" name="直線コネクタ 128"/>
        <xdr:cNvCxnSpPr/>
      </xdr:nvCxnSpPr>
      <xdr:spPr>
        <a:xfrm flipV="1">
          <a:off x="9639300" y="64443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71664</xdr:rowOff>
    </xdr:from>
    <xdr:to>
      <xdr:col>46</xdr:col>
      <xdr:colOff>38100</xdr:colOff>
      <xdr:row>38</xdr:row>
      <xdr:rowOff>1814</xdr:rowOff>
    </xdr:to>
    <xdr:sp macro="" textlink="">
      <xdr:nvSpPr>
        <xdr:cNvPr id="130" name="楕円 129"/>
        <xdr:cNvSpPr/>
      </xdr:nvSpPr>
      <xdr:spPr>
        <a:xfrm>
          <a:off x="8699500" y="641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111578</xdr:rowOff>
    </xdr:from>
    <xdr:to>
      <xdr:col>50</xdr:col>
      <xdr:colOff>114300</xdr:colOff>
      <xdr:row>37</xdr:row>
      <xdr:rowOff>122464</xdr:rowOff>
    </xdr:to>
    <xdr:cxnSp macro="">
      <xdr:nvCxnSpPr>
        <xdr:cNvPr id="131" name="直線コネクタ 130"/>
        <xdr:cNvCxnSpPr/>
      </xdr:nvCxnSpPr>
      <xdr:spPr>
        <a:xfrm flipV="1">
          <a:off x="8750300" y="64552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19957</xdr:rowOff>
    </xdr:from>
    <xdr:to>
      <xdr:col>41</xdr:col>
      <xdr:colOff>101600</xdr:colOff>
      <xdr:row>34</xdr:row>
      <xdr:rowOff>121557</xdr:rowOff>
    </xdr:to>
    <xdr:sp macro="" textlink="">
      <xdr:nvSpPr>
        <xdr:cNvPr id="132" name="楕円 131"/>
        <xdr:cNvSpPr/>
      </xdr:nvSpPr>
      <xdr:spPr>
        <a:xfrm>
          <a:off x="7810500" y="584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70757</xdr:rowOff>
    </xdr:from>
    <xdr:to>
      <xdr:col>45</xdr:col>
      <xdr:colOff>177800</xdr:colOff>
      <xdr:row>37</xdr:row>
      <xdr:rowOff>122464</xdr:rowOff>
    </xdr:to>
    <xdr:cxnSp macro="">
      <xdr:nvCxnSpPr>
        <xdr:cNvPr id="133" name="直線コネクタ 132"/>
        <xdr:cNvCxnSpPr/>
      </xdr:nvCxnSpPr>
      <xdr:spPr>
        <a:xfrm>
          <a:off x="7861300" y="5900057"/>
          <a:ext cx="889000" cy="56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39205</xdr:rowOff>
    </xdr:from>
    <xdr:ext cx="469744" cy="259045"/>
    <xdr:sp macro="" textlink="">
      <xdr:nvSpPr>
        <xdr:cNvPr id="134" name="n_1aveValue【図書館】&#10;一人当たり面積"/>
        <xdr:cNvSpPr txBox="1"/>
      </xdr:nvSpPr>
      <xdr:spPr>
        <a:xfrm>
          <a:off x="9391727" y="672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35"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69142</xdr:rowOff>
    </xdr:from>
    <xdr:ext cx="469744" cy="259045"/>
    <xdr:sp macro="" textlink="">
      <xdr:nvSpPr>
        <xdr:cNvPr id="136" name="n_3aveValue【図書館】&#10;一人当たり面積"/>
        <xdr:cNvSpPr txBox="1"/>
      </xdr:nvSpPr>
      <xdr:spPr>
        <a:xfrm>
          <a:off x="7626427" y="658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7455</xdr:rowOff>
    </xdr:from>
    <xdr:ext cx="469744" cy="259045"/>
    <xdr:sp macro="" textlink="">
      <xdr:nvSpPr>
        <xdr:cNvPr id="137" name="n_1mainValue【図書館】&#10;一人当たり面積"/>
        <xdr:cNvSpPr txBox="1"/>
      </xdr:nvSpPr>
      <xdr:spPr>
        <a:xfrm>
          <a:off x="9391727" y="617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18341</xdr:rowOff>
    </xdr:from>
    <xdr:ext cx="469744" cy="259045"/>
    <xdr:sp macro="" textlink="">
      <xdr:nvSpPr>
        <xdr:cNvPr id="138" name="n_2mainValue【図書館】&#10;一人当たり面積"/>
        <xdr:cNvSpPr txBox="1"/>
      </xdr:nvSpPr>
      <xdr:spPr>
        <a:xfrm>
          <a:off x="8515427" y="619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32</xdr:row>
      <xdr:rowOff>138084</xdr:rowOff>
    </xdr:from>
    <xdr:ext cx="469744" cy="259045"/>
    <xdr:sp macro="" textlink="">
      <xdr:nvSpPr>
        <xdr:cNvPr id="139" name="n_3mainValue【図書館】&#10;一人当たり面積"/>
        <xdr:cNvSpPr txBox="1"/>
      </xdr:nvSpPr>
      <xdr:spPr>
        <a:xfrm>
          <a:off x="7626427" y="56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0" name="テキスト ボックス 14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1" name="直線コネクタ 15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2" name="テキスト ボックス 15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3" name="直線コネクタ 15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4" name="テキスト ボックス 15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5" name="直線コネクタ 15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6" name="テキスト ボックス 15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7" name="直線コネクタ 15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8" name="テキスト ボックス 157"/>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xdr:rowOff>
    </xdr:from>
    <xdr:to>
      <xdr:col>24</xdr:col>
      <xdr:colOff>62865</xdr:colOff>
      <xdr:row>63</xdr:row>
      <xdr:rowOff>73152</xdr:rowOff>
    </xdr:to>
    <xdr:cxnSp macro="">
      <xdr:nvCxnSpPr>
        <xdr:cNvPr id="162" name="直線コネクタ 161"/>
        <xdr:cNvCxnSpPr/>
      </xdr:nvCxnSpPr>
      <xdr:spPr>
        <a:xfrm flipV="1">
          <a:off x="4634865" y="961720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76979</xdr:rowOff>
    </xdr:from>
    <xdr:ext cx="405111" cy="259045"/>
    <xdr:sp macro="" textlink="">
      <xdr:nvSpPr>
        <xdr:cNvPr id="163" name="【体育館・プール】&#10;有形固定資産減価償却率最小値テキスト"/>
        <xdr:cNvSpPr txBox="1"/>
      </xdr:nvSpPr>
      <xdr:spPr>
        <a:xfrm>
          <a:off x="4673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73152</xdr:rowOff>
    </xdr:from>
    <xdr:to>
      <xdr:col>24</xdr:col>
      <xdr:colOff>152400</xdr:colOff>
      <xdr:row>63</xdr:row>
      <xdr:rowOff>73152</xdr:rowOff>
    </xdr:to>
    <xdr:cxnSp macro="">
      <xdr:nvCxnSpPr>
        <xdr:cNvPr id="164" name="直線コネクタ 163"/>
        <xdr:cNvCxnSpPr/>
      </xdr:nvCxnSpPr>
      <xdr:spPr>
        <a:xfrm>
          <a:off x="4546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134129</xdr:rowOff>
    </xdr:from>
    <xdr:ext cx="405111" cy="259045"/>
    <xdr:sp macro="" textlink="">
      <xdr:nvSpPr>
        <xdr:cNvPr id="165" name="【体育館・プール】&#10;有形固定資産減価償却率最大値テキスト"/>
        <xdr:cNvSpPr txBox="1"/>
      </xdr:nvSpPr>
      <xdr:spPr>
        <a:xfrm>
          <a:off x="4673600" y="939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xdr:rowOff>
    </xdr:from>
    <xdr:to>
      <xdr:col>24</xdr:col>
      <xdr:colOff>152400</xdr:colOff>
      <xdr:row>56</xdr:row>
      <xdr:rowOff>16002</xdr:rowOff>
    </xdr:to>
    <xdr:cxnSp macro="">
      <xdr:nvCxnSpPr>
        <xdr:cNvPr id="166" name="直線コネクタ 165"/>
        <xdr:cNvCxnSpPr/>
      </xdr:nvCxnSpPr>
      <xdr:spPr>
        <a:xfrm>
          <a:off x="4546600" y="96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21353</xdr:rowOff>
    </xdr:from>
    <xdr:ext cx="405111" cy="259045"/>
    <xdr:sp macro="" textlink="">
      <xdr:nvSpPr>
        <xdr:cNvPr id="167" name="【体育館・プール】&#10;有形固定資産減価償却率平均値テキスト"/>
        <xdr:cNvSpPr txBox="1"/>
      </xdr:nvSpPr>
      <xdr:spPr>
        <a:xfrm>
          <a:off x="4673600" y="10308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42926</xdr:rowOff>
    </xdr:from>
    <xdr:to>
      <xdr:col>24</xdr:col>
      <xdr:colOff>114300</xdr:colOff>
      <xdr:row>60</xdr:row>
      <xdr:rowOff>144526</xdr:rowOff>
    </xdr:to>
    <xdr:sp macro="" textlink="">
      <xdr:nvSpPr>
        <xdr:cNvPr id="168" name="フローチャート: 判断 167"/>
        <xdr:cNvSpPr/>
      </xdr:nvSpPr>
      <xdr:spPr>
        <a:xfrm>
          <a:off x="45847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170942</xdr:rowOff>
    </xdr:from>
    <xdr:to>
      <xdr:col>20</xdr:col>
      <xdr:colOff>38100</xdr:colOff>
      <xdr:row>61</xdr:row>
      <xdr:rowOff>101092</xdr:rowOff>
    </xdr:to>
    <xdr:sp macro="" textlink="">
      <xdr:nvSpPr>
        <xdr:cNvPr id="169" name="フローチャート: 判断 168"/>
        <xdr:cNvSpPr/>
      </xdr:nvSpPr>
      <xdr:spPr>
        <a:xfrm>
          <a:off x="3746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22352</xdr:rowOff>
    </xdr:from>
    <xdr:to>
      <xdr:col>15</xdr:col>
      <xdr:colOff>101600</xdr:colOff>
      <xdr:row>61</xdr:row>
      <xdr:rowOff>123952</xdr:rowOff>
    </xdr:to>
    <xdr:sp macro="" textlink="">
      <xdr:nvSpPr>
        <xdr:cNvPr id="170" name="フローチャート: 判断 169"/>
        <xdr:cNvSpPr/>
      </xdr:nvSpPr>
      <xdr:spPr>
        <a:xfrm>
          <a:off x="2857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4064</xdr:rowOff>
    </xdr:from>
    <xdr:to>
      <xdr:col>10</xdr:col>
      <xdr:colOff>165100</xdr:colOff>
      <xdr:row>61</xdr:row>
      <xdr:rowOff>105664</xdr:rowOff>
    </xdr:to>
    <xdr:sp macro="" textlink="">
      <xdr:nvSpPr>
        <xdr:cNvPr id="171" name="フローチャート: 判断 170"/>
        <xdr:cNvSpPr/>
      </xdr:nvSpPr>
      <xdr:spPr>
        <a:xfrm>
          <a:off x="1968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38354</xdr:rowOff>
    </xdr:from>
    <xdr:to>
      <xdr:col>24</xdr:col>
      <xdr:colOff>114300</xdr:colOff>
      <xdr:row>57</xdr:row>
      <xdr:rowOff>139954</xdr:rowOff>
    </xdr:to>
    <xdr:sp macro="" textlink="">
      <xdr:nvSpPr>
        <xdr:cNvPr id="177" name="楕円 176"/>
        <xdr:cNvSpPr/>
      </xdr:nvSpPr>
      <xdr:spPr>
        <a:xfrm>
          <a:off x="4584700" y="981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61231</xdr:rowOff>
    </xdr:from>
    <xdr:ext cx="405111" cy="259045"/>
    <xdr:sp macro="" textlink="">
      <xdr:nvSpPr>
        <xdr:cNvPr id="178" name="【体育館・プール】&#10;有形固定資産減価償却率該当値テキスト"/>
        <xdr:cNvSpPr txBox="1"/>
      </xdr:nvSpPr>
      <xdr:spPr>
        <a:xfrm>
          <a:off x="4673600" y="966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72644</xdr:rowOff>
    </xdr:from>
    <xdr:to>
      <xdr:col>20</xdr:col>
      <xdr:colOff>38100</xdr:colOff>
      <xdr:row>58</xdr:row>
      <xdr:rowOff>2794</xdr:rowOff>
    </xdr:to>
    <xdr:sp macro="" textlink="">
      <xdr:nvSpPr>
        <xdr:cNvPr id="179" name="楕円 178"/>
        <xdr:cNvSpPr/>
      </xdr:nvSpPr>
      <xdr:spPr>
        <a:xfrm>
          <a:off x="3746500" y="984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89154</xdr:rowOff>
    </xdr:from>
    <xdr:to>
      <xdr:col>24</xdr:col>
      <xdr:colOff>63500</xdr:colOff>
      <xdr:row>57</xdr:row>
      <xdr:rowOff>123444</xdr:rowOff>
    </xdr:to>
    <xdr:cxnSp macro="">
      <xdr:nvCxnSpPr>
        <xdr:cNvPr id="180" name="直線コネクタ 179"/>
        <xdr:cNvCxnSpPr/>
      </xdr:nvCxnSpPr>
      <xdr:spPr>
        <a:xfrm flipV="1">
          <a:off x="3797300" y="986180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109220</xdr:rowOff>
    </xdr:from>
    <xdr:to>
      <xdr:col>15</xdr:col>
      <xdr:colOff>101600</xdr:colOff>
      <xdr:row>58</xdr:row>
      <xdr:rowOff>39370</xdr:rowOff>
    </xdr:to>
    <xdr:sp macro="" textlink="">
      <xdr:nvSpPr>
        <xdr:cNvPr id="181" name="楕円 180"/>
        <xdr:cNvSpPr/>
      </xdr:nvSpPr>
      <xdr:spPr>
        <a:xfrm>
          <a:off x="2857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123444</xdr:rowOff>
    </xdr:from>
    <xdr:to>
      <xdr:col>19</xdr:col>
      <xdr:colOff>177800</xdr:colOff>
      <xdr:row>57</xdr:row>
      <xdr:rowOff>160020</xdr:rowOff>
    </xdr:to>
    <xdr:cxnSp macro="">
      <xdr:nvCxnSpPr>
        <xdr:cNvPr id="182" name="直線コネクタ 181"/>
        <xdr:cNvCxnSpPr/>
      </xdr:nvCxnSpPr>
      <xdr:spPr>
        <a:xfrm flipV="1">
          <a:off x="2908300" y="989609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95504</xdr:rowOff>
    </xdr:from>
    <xdr:to>
      <xdr:col>10</xdr:col>
      <xdr:colOff>165100</xdr:colOff>
      <xdr:row>59</xdr:row>
      <xdr:rowOff>25654</xdr:rowOff>
    </xdr:to>
    <xdr:sp macro="" textlink="">
      <xdr:nvSpPr>
        <xdr:cNvPr id="183" name="楕円 182"/>
        <xdr:cNvSpPr/>
      </xdr:nvSpPr>
      <xdr:spPr>
        <a:xfrm>
          <a:off x="1968500" y="1003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160020</xdr:rowOff>
    </xdr:from>
    <xdr:to>
      <xdr:col>15</xdr:col>
      <xdr:colOff>50800</xdr:colOff>
      <xdr:row>58</xdr:row>
      <xdr:rowOff>146304</xdr:rowOff>
    </xdr:to>
    <xdr:cxnSp macro="">
      <xdr:nvCxnSpPr>
        <xdr:cNvPr id="184" name="直線コネクタ 183"/>
        <xdr:cNvCxnSpPr/>
      </xdr:nvCxnSpPr>
      <xdr:spPr>
        <a:xfrm flipV="1">
          <a:off x="2019300" y="9932670"/>
          <a:ext cx="889000" cy="15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92219</xdr:rowOff>
    </xdr:from>
    <xdr:ext cx="405111" cy="259045"/>
    <xdr:sp macro="" textlink="">
      <xdr:nvSpPr>
        <xdr:cNvPr id="185" name="n_1aveValue【体育館・プール】&#10;有形固定資産減価償却率"/>
        <xdr:cNvSpPr txBox="1"/>
      </xdr:nvSpPr>
      <xdr:spPr>
        <a:xfrm>
          <a:off x="3582044" y="1055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115079</xdr:rowOff>
    </xdr:from>
    <xdr:ext cx="405111" cy="259045"/>
    <xdr:sp macro="" textlink="">
      <xdr:nvSpPr>
        <xdr:cNvPr id="186" name="n_2aveValue【体育館・プール】&#10;有形固定資産減価償却率"/>
        <xdr:cNvSpPr txBox="1"/>
      </xdr:nvSpPr>
      <xdr:spPr>
        <a:xfrm>
          <a:off x="27057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96791</xdr:rowOff>
    </xdr:from>
    <xdr:ext cx="405111" cy="259045"/>
    <xdr:sp macro="" textlink="">
      <xdr:nvSpPr>
        <xdr:cNvPr id="187" name="n_3aveValue【体育館・プール】&#10;有形固定資産減価償却率"/>
        <xdr:cNvSpPr txBox="1"/>
      </xdr:nvSpPr>
      <xdr:spPr>
        <a:xfrm>
          <a:off x="1816744" y="1055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19321</xdr:rowOff>
    </xdr:from>
    <xdr:ext cx="405111" cy="259045"/>
    <xdr:sp macro="" textlink="">
      <xdr:nvSpPr>
        <xdr:cNvPr id="188" name="n_1mainValue【体育館・プール】&#10;有形固定資産減価償却率"/>
        <xdr:cNvSpPr txBox="1"/>
      </xdr:nvSpPr>
      <xdr:spPr>
        <a:xfrm>
          <a:off x="3582044" y="962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55897</xdr:rowOff>
    </xdr:from>
    <xdr:ext cx="405111" cy="259045"/>
    <xdr:sp macro="" textlink="">
      <xdr:nvSpPr>
        <xdr:cNvPr id="189" name="n_2mainValue【体育館・プール】&#10;有形固定資産減価償却率"/>
        <xdr:cNvSpPr txBox="1"/>
      </xdr:nvSpPr>
      <xdr:spPr>
        <a:xfrm>
          <a:off x="270574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42181</xdr:rowOff>
    </xdr:from>
    <xdr:ext cx="405111" cy="259045"/>
    <xdr:sp macro="" textlink="">
      <xdr:nvSpPr>
        <xdr:cNvPr id="190" name="n_3mainValue【体育館・プール】&#10;有形固定資産減価償却率"/>
        <xdr:cNvSpPr txBox="1"/>
      </xdr:nvSpPr>
      <xdr:spPr>
        <a:xfrm>
          <a:off x="1816744" y="981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43180</xdr:rowOff>
    </xdr:to>
    <xdr:cxnSp macro="">
      <xdr:nvCxnSpPr>
        <xdr:cNvPr id="214" name="直線コネクタ 213"/>
        <xdr:cNvCxnSpPr/>
      </xdr:nvCxnSpPr>
      <xdr:spPr>
        <a:xfrm flipV="1">
          <a:off x="10476865" y="9635490"/>
          <a:ext cx="0" cy="1380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15" name="【体育館・プール】&#10;一人当たり面積最小値テキスト"/>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16" name="直線コネクタ 215"/>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17"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18" name="直線コネクタ 217"/>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45737</xdr:rowOff>
    </xdr:from>
    <xdr:ext cx="469744" cy="259045"/>
    <xdr:sp macro="" textlink="">
      <xdr:nvSpPr>
        <xdr:cNvPr id="219" name="【体育館・プール】&#10;一人当たり面積平均値テキスト"/>
        <xdr:cNvSpPr txBox="1"/>
      </xdr:nvSpPr>
      <xdr:spPr>
        <a:xfrm>
          <a:off x="10515600" y="1050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22860</xdr:rowOff>
    </xdr:from>
    <xdr:to>
      <xdr:col>55</xdr:col>
      <xdr:colOff>50800</xdr:colOff>
      <xdr:row>62</xdr:row>
      <xdr:rowOff>124460</xdr:rowOff>
    </xdr:to>
    <xdr:sp macro="" textlink="">
      <xdr:nvSpPr>
        <xdr:cNvPr id="220" name="フローチャート: 判断 219"/>
        <xdr:cNvSpPr/>
      </xdr:nvSpPr>
      <xdr:spPr>
        <a:xfrm>
          <a:off x="10426700" y="1065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10160</xdr:rowOff>
    </xdr:from>
    <xdr:to>
      <xdr:col>50</xdr:col>
      <xdr:colOff>165100</xdr:colOff>
      <xdr:row>62</xdr:row>
      <xdr:rowOff>111760</xdr:rowOff>
    </xdr:to>
    <xdr:sp macro="" textlink="">
      <xdr:nvSpPr>
        <xdr:cNvPr id="221" name="フローチャート: 判断 220"/>
        <xdr:cNvSpPr/>
      </xdr:nvSpPr>
      <xdr:spPr>
        <a:xfrm>
          <a:off x="9588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157480</xdr:rowOff>
    </xdr:from>
    <xdr:to>
      <xdr:col>46</xdr:col>
      <xdr:colOff>38100</xdr:colOff>
      <xdr:row>62</xdr:row>
      <xdr:rowOff>87630</xdr:rowOff>
    </xdr:to>
    <xdr:sp macro="" textlink="">
      <xdr:nvSpPr>
        <xdr:cNvPr id="222" name="フローチャート: 判断 221"/>
        <xdr:cNvSpPr/>
      </xdr:nvSpPr>
      <xdr:spPr>
        <a:xfrm>
          <a:off x="8699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149860</xdr:rowOff>
    </xdr:from>
    <xdr:to>
      <xdr:col>41</xdr:col>
      <xdr:colOff>101600</xdr:colOff>
      <xdr:row>62</xdr:row>
      <xdr:rowOff>80010</xdr:rowOff>
    </xdr:to>
    <xdr:sp macro="" textlink="">
      <xdr:nvSpPr>
        <xdr:cNvPr id="223" name="フローチャート: 判断 222"/>
        <xdr:cNvSpPr/>
      </xdr:nvSpPr>
      <xdr:spPr>
        <a:xfrm>
          <a:off x="7810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81280</xdr:rowOff>
    </xdr:from>
    <xdr:to>
      <xdr:col>55</xdr:col>
      <xdr:colOff>50800</xdr:colOff>
      <xdr:row>63</xdr:row>
      <xdr:rowOff>11430</xdr:rowOff>
    </xdr:to>
    <xdr:sp macro="" textlink="">
      <xdr:nvSpPr>
        <xdr:cNvPr id="229" name="楕円 228"/>
        <xdr:cNvSpPr/>
      </xdr:nvSpPr>
      <xdr:spPr>
        <a:xfrm>
          <a:off x="10426700" y="1071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59707</xdr:rowOff>
    </xdr:from>
    <xdr:ext cx="469744" cy="259045"/>
    <xdr:sp macro="" textlink="">
      <xdr:nvSpPr>
        <xdr:cNvPr id="230" name="【体育館・プール】&#10;一人当たり面積該当値テキスト"/>
        <xdr:cNvSpPr txBox="1"/>
      </xdr:nvSpPr>
      <xdr:spPr>
        <a:xfrm>
          <a:off x="10515600" y="1068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83820</xdr:rowOff>
    </xdr:from>
    <xdr:to>
      <xdr:col>50</xdr:col>
      <xdr:colOff>165100</xdr:colOff>
      <xdr:row>63</xdr:row>
      <xdr:rowOff>13970</xdr:rowOff>
    </xdr:to>
    <xdr:sp macro="" textlink="">
      <xdr:nvSpPr>
        <xdr:cNvPr id="231" name="楕円 230"/>
        <xdr:cNvSpPr/>
      </xdr:nvSpPr>
      <xdr:spPr>
        <a:xfrm>
          <a:off x="9588500" y="1071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132080</xdr:rowOff>
    </xdr:from>
    <xdr:to>
      <xdr:col>55</xdr:col>
      <xdr:colOff>0</xdr:colOff>
      <xdr:row>62</xdr:row>
      <xdr:rowOff>134620</xdr:rowOff>
    </xdr:to>
    <xdr:cxnSp macro="">
      <xdr:nvCxnSpPr>
        <xdr:cNvPr id="232" name="直線コネクタ 231"/>
        <xdr:cNvCxnSpPr/>
      </xdr:nvCxnSpPr>
      <xdr:spPr>
        <a:xfrm flipV="1">
          <a:off x="9639300" y="1076198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86360</xdr:rowOff>
    </xdr:from>
    <xdr:to>
      <xdr:col>46</xdr:col>
      <xdr:colOff>38100</xdr:colOff>
      <xdr:row>63</xdr:row>
      <xdr:rowOff>16510</xdr:rowOff>
    </xdr:to>
    <xdr:sp macro="" textlink="">
      <xdr:nvSpPr>
        <xdr:cNvPr id="233" name="楕円 232"/>
        <xdr:cNvSpPr/>
      </xdr:nvSpPr>
      <xdr:spPr>
        <a:xfrm>
          <a:off x="8699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134620</xdr:rowOff>
    </xdr:from>
    <xdr:to>
      <xdr:col>50</xdr:col>
      <xdr:colOff>114300</xdr:colOff>
      <xdr:row>62</xdr:row>
      <xdr:rowOff>137160</xdr:rowOff>
    </xdr:to>
    <xdr:cxnSp macro="">
      <xdr:nvCxnSpPr>
        <xdr:cNvPr id="234" name="直線コネクタ 233"/>
        <xdr:cNvCxnSpPr/>
      </xdr:nvCxnSpPr>
      <xdr:spPr>
        <a:xfrm flipV="1">
          <a:off x="8750300" y="1076452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38100</xdr:rowOff>
    </xdr:from>
    <xdr:to>
      <xdr:col>41</xdr:col>
      <xdr:colOff>101600</xdr:colOff>
      <xdr:row>61</xdr:row>
      <xdr:rowOff>139700</xdr:rowOff>
    </xdr:to>
    <xdr:sp macro="" textlink="">
      <xdr:nvSpPr>
        <xdr:cNvPr id="235" name="楕円 234"/>
        <xdr:cNvSpPr/>
      </xdr:nvSpPr>
      <xdr:spPr>
        <a:xfrm>
          <a:off x="7810500" y="1049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88900</xdr:rowOff>
    </xdr:from>
    <xdr:to>
      <xdr:col>45</xdr:col>
      <xdr:colOff>177800</xdr:colOff>
      <xdr:row>62</xdr:row>
      <xdr:rowOff>137160</xdr:rowOff>
    </xdr:to>
    <xdr:cxnSp macro="">
      <xdr:nvCxnSpPr>
        <xdr:cNvPr id="236" name="直線コネクタ 235"/>
        <xdr:cNvCxnSpPr/>
      </xdr:nvCxnSpPr>
      <xdr:spPr>
        <a:xfrm>
          <a:off x="7861300" y="10547350"/>
          <a:ext cx="889000" cy="21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128287</xdr:rowOff>
    </xdr:from>
    <xdr:ext cx="469744" cy="259045"/>
    <xdr:sp macro="" textlink="">
      <xdr:nvSpPr>
        <xdr:cNvPr id="237" name="n_1aveValue【体育館・プール】&#10;一人当たり面積"/>
        <xdr:cNvSpPr txBox="1"/>
      </xdr:nvSpPr>
      <xdr:spPr>
        <a:xfrm>
          <a:off x="93917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104157</xdr:rowOff>
    </xdr:from>
    <xdr:ext cx="469744" cy="259045"/>
    <xdr:sp macro="" textlink="">
      <xdr:nvSpPr>
        <xdr:cNvPr id="238" name="n_2aveValue【体育館・プール】&#10;一人当たり面積"/>
        <xdr:cNvSpPr txBox="1"/>
      </xdr:nvSpPr>
      <xdr:spPr>
        <a:xfrm>
          <a:off x="8515427" y="1039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71137</xdr:rowOff>
    </xdr:from>
    <xdr:ext cx="469744" cy="259045"/>
    <xdr:sp macro="" textlink="">
      <xdr:nvSpPr>
        <xdr:cNvPr id="239" name="n_3aveValue【体育館・プール】&#10;一人当たり面積"/>
        <xdr:cNvSpPr txBox="1"/>
      </xdr:nvSpPr>
      <xdr:spPr>
        <a:xfrm>
          <a:off x="7626427" y="1070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5097</xdr:rowOff>
    </xdr:from>
    <xdr:ext cx="469744" cy="259045"/>
    <xdr:sp macro="" textlink="">
      <xdr:nvSpPr>
        <xdr:cNvPr id="240" name="n_1mainValue【体育館・プール】&#10;一人当たり面積"/>
        <xdr:cNvSpPr txBox="1"/>
      </xdr:nvSpPr>
      <xdr:spPr>
        <a:xfrm>
          <a:off x="9391727" y="1080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7637</xdr:rowOff>
    </xdr:from>
    <xdr:ext cx="469744" cy="259045"/>
    <xdr:sp macro="" textlink="">
      <xdr:nvSpPr>
        <xdr:cNvPr id="241" name="n_2mainValue【体育館・プール】&#10;一人当たり面積"/>
        <xdr:cNvSpPr txBox="1"/>
      </xdr:nvSpPr>
      <xdr:spPr>
        <a:xfrm>
          <a:off x="8515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156227</xdr:rowOff>
    </xdr:from>
    <xdr:ext cx="469744" cy="259045"/>
    <xdr:sp macro="" textlink="">
      <xdr:nvSpPr>
        <xdr:cNvPr id="242" name="n_3mainValue【体育館・プール】&#10;一人当たり面積"/>
        <xdr:cNvSpPr txBox="1"/>
      </xdr:nvSpPr>
      <xdr:spPr>
        <a:xfrm>
          <a:off x="7626427" y="1027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5" name="テキスト ボックス 25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7" name="テキスト ボックス 25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9" name="テキスト ボックス 25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1" name="テキスト ボックス 26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3" name="テキスト ボックス 26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85</xdr:row>
      <xdr:rowOff>142875</xdr:rowOff>
    </xdr:to>
    <xdr:cxnSp macro="">
      <xdr:nvCxnSpPr>
        <xdr:cNvPr id="267" name="直線コネクタ 266"/>
        <xdr:cNvCxnSpPr/>
      </xdr:nvCxnSpPr>
      <xdr:spPr>
        <a:xfrm flipV="1">
          <a:off x="4634865" y="1336548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146702</xdr:rowOff>
    </xdr:from>
    <xdr:ext cx="405111" cy="259045"/>
    <xdr:sp macro="" textlink="">
      <xdr:nvSpPr>
        <xdr:cNvPr id="268" name="【福祉施設】&#10;有形固定資産減価償却率最小値テキスト"/>
        <xdr:cNvSpPr txBox="1"/>
      </xdr:nvSpPr>
      <xdr:spPr>
        <a:xfrm>
          <a:off x="4673600"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142875</xdr:rowOff>
    </xdr:from>
    <xdr:to>
      <xdr:col>24</xdr:col>
      <xdr:colOff>152400</xdr:colOff>
      <xdr:row>85</xdr:row>
      <xdr:rowOff>142875</xdr:rowOff>
    </xdr:to>
    <xdr:cxnSp macro="">
      <xdr:nvCxnSpPr>
        <xdr:cNvPr id="269" name="直線コネクタ 268"/>
        <xdr:cNvCxnSpPr/>
      </xdr:nvCxnSpPr>
      <xdr:spPr>
        <a:xfrm>
          <a:off x="4546600" y="1471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70" name="【福祉施設】&#10;有形固定資産減価償却率最大値テキスト"/>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71" name="直線コネクタ 270"/>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81932</xdr:rowOff>
    </xdr:from>
    <xdr:ext cx="405111" cy="259045"/>
    <xdr:sp macro="" textlink="">
      <xdr:nvSpPr>
        <xdr:cNvPr id="272" name="【福祉施設】&#10;有形固定資産減価償却率平均値テキスト"/>
        <xdr:cNvSpPr txBox="1"/>
      </xdr:nvSpPr>
      <xdr:spPr>
        <a:xfrm>
          <a:off x="4673600" y="1414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103505</xdr:rowOff>
    </xdr:from>
    <xdr:to>
      <xdr:col>24</xdr:col>
      <xdr:colOff>114300</xdr:colOff>
      <xdr:row>83</xdr:row>
      <xdr:rowOff>33655</xdr:rowOff>
    </xdr:to>
    <xdr:sp macro="" textlink="">
      <xdr:nvSpPr>
        <xdr:cNvPr id="273" name="フローチャート: 判断 272"/>
        <xdr:cNvSpPr/>
      </xdr:nvSpPr>
      <xdr:spPr>
        <a:xfrm>
          <a:off x="45847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126364</xdr:rowOff>
    </xdr:from>
    <xdr:to>
      <xdr:col>20</xdr:col>
      <xdr:colOff>38100</xdr:colOff>
      <xdr:row>83</xdr:row>
      <xdr:rowOff>56514</xdr:rowOff>
    </xdr:to>
    <xdr:sp macro="" textlink="">
      <xdr:nvSpPr>
        <xdr:cNvPr id="274" name="フローチャート: 判断 273"/>
        <xdr:cNvSpPr/>
      </xdr:nvSpPr>
      <xdr:spPr>
        <a:xfrm>
          <a:off x="3746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145414</xdr:rowOff>
    </xdr:from>
    <xdr:to>
      <xdr:col>15</xdr:col>
      <xdr:colOff>101600</xdr:colOff>
      <xdr:row>83</xdr:row>
      <xdr:rowOff>75564</xdr:rowOff>
    </xdr:to>
    <xdr:sp macro="" textlink="">
      <xdr:nvSpPr>
        <xdr:cNvPr id="275" name="フローチャート: 判断 274"/>
        <xdr:cNvSpPr/>
      </xdr:nvSpPr>
      <xdr:spPr>
        <a:xfrm>
          <a:off x="2857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147320</xdr:rowOff>
    </xdr:from>
    <xdr:to>
      <xdr:col>10</xdr:col>
      <xdr:colOff>165100</xdr:colOff>
      <xdr:row>83</xdr:row>
      <xdr:rowOff>77470</xdr:rowOff>
    </xdr:to>
    <xdr:sp macro="" textlink="">
      <xdr:nvSpPr>
        <xdr:cNvPr id="276" name="フローチャート: 判断 275"/>
        <xdr:cNvSpPr/>
      </xdr:nvSpPr>
      <xdr:spPr>
        <a:xfrm>
          <a:off x="1968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113030</xdr:rowOff>
    </xdr:from>
    <xdr:to>
      <xdr:col>24</xdr:col>
      <xdr:colOff>114300</xdr:colOff>
      <xdr:row>82</xdr:row>
      <xdr:rowOff>43180</xdr:rowOff>
    </xdr:to>
    <xdr:sp macro="" textlink="">
      <xdr:nvSpPr>
        <xdr:cNvPr id="282" name="楕円 281"/>
        <xdr:cNvSpPr/>
      </xdr:nvSpPr>
      <xdr:spPr>
        <a:xfrm>
          <a:off x="45847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135907</xdr:rowOff>
    </xdr:from>
    <xdr:ext cx="405111" cy="259045"/>
    <xdr:sp macro="" textlink="">
      <xdr:nvSpPr>
        <xdr:cNvPr id="283" name="【福祉施設】&#10;有形固定資産減価償却率該当値テキスト"/>
        <xdr:cNvSpPr txBox="1"/>
      </xdr:nvSpPr>
      <xdr:spPr>
        <a:xfrm>
          <a:off x="4673600" y="1385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156845</xdr:rowOff>
    </xdr:from>
    <xdr:to>
      <xdr:col>20</xdr:col>
      <xdr:colOff>38100</xdr:colOff>
      <xdr:row>82</xdr:row>
      <xdr:rowOff>86995</xdr:rowOff>
    </xdr:to>
    <xdr:sp macro="" textlink="">
      <xdr:nvSpPr>
        <xdr:cNvPr id="284" name="楕円 283"/>
        <xdr:cNvSpPr/>
      </xdr:nvSpPr>
      <xdr:spPr>
        <a:xfrm>
          <a:off x="3746500" y="1404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163830</xdr:rowOff>
    </xdr:from>
    <xdr:to>
      <xdr:col>24</xdr:col>
      <xdr:colOff>63500</xdr:colOff>
      <xdr:row>82</xdr:row>
      <xdr:rowOff>36195</xdr:rowOff>
    </xdr:to>
    <xdr:cxnSp macro="">
      <xdr:nvCxnSpPr>
        <xdr:cNvPr id="285" name="直線コネクタ 284"/>
        <xdr:cNvCxnSpPr/>
      </xdr:nvCxnSpPr>
      <xdr:spPr>
        <a:xfrm flipV="1">
          <a:off x="3797300" y="1405128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25400</xdr:rowOff>
    </xdr:from>
    <xdr:to>
      <xdr:col>15</xdr:col>
      <xdr:colOff>101600</xdr:colOff>
      <xdr:row>82</xdr:row>
      <xdr:rowOff>127000</xdr:rowOff>
    </xdr:to>
    <xdr:sp macro="" textlink="">
      <xdr:nvSpPr>
        <xdr:cNvPr id="286" name="楕円 285"/>
        <xdr:cNvSpPr/>
      </xdr:nvSpPr>
      <xdr:spPr>
        <a:xfrm>
          <a:off x="2857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36195</xdr:rowOff>
    </xdr:from>
    <xdr:to>
      <xdr:col>19</xdr:col>
      <xdr:colOff>177800</xdr:colOff>
      <xdr:row>82</xdr:row>
      <xdr:rowOff>76200</xdr:rowOff>
    </xdr:to>
    <xdr:cxnSp macro="">
      <xdr:nvCxnSpPr>
        <xdr:cNvPr id="287" name="直線コネクタ 286"/>
        <xdr:cNvCxnSpPr/>
      </xdr:nvCxnSpPr>
      <xdr:spPr>
        <a:xfrm flipV="1">
          <a:off x="2908300" y="140950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103505</xdr:rowOff>
    </xdr:from>
    <xdr:to>
      <xdr:col>10</xdr:col>
      <xdr:colOff>165100</xdr:colOff>
      <xdr:row>83</xdr:row>
      <xdr:rowOff>33655</xdr:rowOff>
    </xdr:to>
    <xdr:sp macro="" textlink="">
      <xdr:nvSpPr>
        <xdr:cNvPr id="288" name="楕円 287"/>
        <xdr:cNvSpPr/>
      </xdr:nvSpPr>
      <xdr:spPr>
        <a:xfrm>
          <a:off x="1968500" y="141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76200</xdr:rowOff>
    </xdr:from>
    <xdr:to>
      <xdr:col>15</xdr:col>
      <xdr:colOff>50800</xdr:colOff>
      <xdr:row>82</xdr:row>
      <xdr:rowOff>154305</xdr:rowOff>
    </xdr:to>
    <xdr:cxnSp macro="">
      <xdr:nvCxnSpPr>
        <xdr:cNvPr id="289" name="直線コネクタ 288"/>
        <xdr:cNvCxnSpPr/>
      </xdr:nvCxnSpPr>
      <xdr:spPr>
        <a:xfrm flipV="1">
          <a:off x="2019300" y="1413510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47641</xdr:rowOff>
    </xdr:from>
    <xdr:ext cx="405111" cy="259045"/>
    <xdr:sp macro="" textlink="">
      <xdr:nvSpPr>
        <xdr:cNvPr id="290" name="n_1aveValue【福祉施設】&#10;有形固定資産減価償却率"/>
        <xdr:cNvSpPr txBox="1"/>
      </xdr:nvSpPr>
      <xdr:spPr>
        <a:xfrm>
          <a:off x="35820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66691</xdr:rowOff>
    </xdr:from>
    <xdr:ext cx="405111" cy="259045"/>
    <xdr:sp macro="" textlink="">
      <xdr:nvSpPr>
        <xdr:cNvPr id="291" name="n_2aveValue【福祉施設】&#10;有形固定資産減価償却率"/>
        <xdr:cNvSpPr txBox="1"/>
      </xdr:nvSpPr>
      <xdr:spPr>
        <a:xfrm>
          <a:off x="27057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68597</xdr:rowOff>
    </xdr:from>
    <xdr:ext cx="405111" cy="259045"/>
    <xdr:sp macro="" textlink="">
      <xdr:nvSpPr>
        <xdr:cNvPr id="292" name="n_3aveValue【福祉施設】&#10;有形固定資産減価償却率"/>
        <xdr:cNvSpPr txBox="1"/>
      </xdr:nvSpPr>
      <xdr:spPr>
        <a:xfrm>
          <a:off x="1816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103522</xdr:rowOff>
    </xdr:from>
    <xdr:ext cx="405111" cy="259045"/>
    <xdr:sp macro="" textlink="">
      <xdr:nvSpPr>
        <xdr:cNvPr id="293" name="n_1mainValue【福祉施設】&#10;有形固定資産減価償却率"/>
        <xdr:cNvSpPr txBox="1"/>
      </xdr:nvSpPr>
      <xdr:spPr>
        <a:xfrm>
          <a:off x="35820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143527</xdr:rowOff>
    </xdr:from>
    <xdr:ext cx="405111" cy="259045"/>
    <xdr:sp macro="" textlink="">
      <xdr:nvSpPr>
        <xdr:cNvPr id="294" name="n_2mainValue【福祉施設】&#10;有形固定資産減価償却率"/>
        <xdr:cNvSpPr txBox="1"/>
      </xdr:nvSpPr>
      <xdr:spPr>
        <a:xfrm>
          <a:off x="2705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50182</xdr:rowOff>
    </xdr:from>
    <xdr:ext cx="405111" cy="259045"/>
    <xdr:sp macro="" textlink="">
      <xdr:nvSpPr>
        <xdr:cNvPr id="295" name="n_3mainValue【福祉施設】&#10;有形固定資産減価償却率"/>
        <xdr:cNvSpPr txBox="1"/>
      </xdr:nvSpPr>
      <xdr:spPr>
        <a:xfrm>
          <a:off x="1816744" y="1393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6" name="直線コネクタ 305"/>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7" name="テキスト ボックス 306"/>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0" name="直線コネクタ 309"/>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1" name="テキスト ボックス 310"/>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3" name="テキスト ボックス 31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93535</xdr:rowOff>
    </xdr:to>
    <xdr:cxnSp macro="">
      <xdr:nvCxnSpPr>
        <xdr:cNvPr id="315" name="直線コネクタ 314"/>
        <xdr:cNvCxnSpPr/>
      </xdr:nvCxnSpPr>
      <xdr:spPr>
        <a:xfrm flipV="1">
          <a:off x="10476865" y="13384340"/>
          <a:ext cx="0" cy="1282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16"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17" name="直線コネクタ 316"/>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18" name="【福祉施設】&#10;一人当たり面積最大値テキスト"/>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19" name="直線コネクタ 318"/>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161625</xdr:rowOff>
    </xdr:from>
    <xdr:ext cx="469744" cy="259045"/>
    <xdr:sp macro="" textlink="">
      <xdr:nvSpPr>
        <xdr:cNvPr id="320" name="【福祉施設】&#10;一人当たり面積平均値テキスト"/>
        <xdr:cNvSpPr txBox="1"/>
      </xdr:nvSpPr>
      <xdr:spPr>
        <a:xfrm>
          <a:off x="10515600" y="14391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138748</xdr:rowOff>
    </xdr:from>
    <xdr:to>
      <xdr:col>55</xdr:col>
      <xdr:colOff>50800</xdr:colOff>
      <xdr:row>85</xdr:row>
      <xdr:rowOff>68898</xdr:rowOff>
    </xdr:to>
    <xdr:sp macro="" textlink="">
      <xdr:nvSpPr>
        <xdr:cNvPr id="321" name="フローチャート: 判断 320"/>
        <xdr:cNvSpPr/>
      </xdr:nvSpPr>
      <xdr:spPr>
        <a:xfrm>
          <a:off x="10426700" y="1454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138176</xdr:rowOff>
    </xdr:from>
    <xdr:to>
      <xdr:col>50</xdr:col>
      <xdr:colOff>165100</xdr:colOff>
      <xdr:row>85</xdr:row>
      <xdr:rowOff>68326</xdr:rowOff>
    </xdr:to>
    <xdr:sp macro="" textlink="">
      <xdr:nvSpPr>
        <xdr:cNvPr id="322" name="フローチャート: 判断 321"/>
        <xdr:cNvSpPr/>
      </xdr:nvSpPr>
      <xdr:spPr>
        <a:xfrm>
          <a:off x="9588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122174</xdr:rowOff>
    </xdr:from>
    <xdr:to>
      <xdr:col>46</xdr:col>
      <xdr:colOff>38100</xdr:colOff>
      <xdr:row>85</xdr:row>
      <xdr:rowOff>52324</xdr:rowOff>
    </xdr:to>
    <xdr:sp macro="" textlink="">
      <xdr:nvSpPr>
        <xdr:cNvPr id="323" name="フローチャート: 判断 322"/>
        <xdr:cNvSpPr/>
      </xdr:nvSpPr>
      <xdr:spPr>
        <a:xfrm>
          <a:off x="8699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126175</xdr:rowOff>
    </xdr:from>
    <xdr:to>
      <xdr:col>41</xdr:col>
      <xdr:colOff>101600</xdr:colOff>
      <xdr:row>85</xdr:row>
      <xdr:rowOff>56325</xdr:rowOff>
    </xdr:to>
    <xdr:sp macro="" textlink="">
      <xdr:nvSpPr>
        <xdr:cNvPr id="324" name="フローチャート: 判断 323"/>
        <xdr:cNvSpPr/>
      </xdr:nvSpPr>
      <xdr:spPr>
        <a:xfrm>
          <a:off x="7810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5" name="テキスト ボックス 32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6" name="テキスト ボックス 32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7" name="テキスト ボックス 32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8" name="テキスト ボックス 32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9" name="テキスト ボックス 32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154178</xdr:rowOff>
    </xdr:from>
    <xdr:to>
      <xdr:col>55</xdr:col>
      <xdr:colOff>50800</xdr:colOff>
      <xdr:row>85</xdr:row>
      <xdr:rowOff>84328</xdr:rowOff>
    </xdr:to>
    <xdr:sp macro="" textlink="">
      <xdr:nvSpPr>
        <xdr:cNvPr id="330" name="楕円 329"/>
        <xdr:cNvSpPr/>
      </xdr:nvSpPr>
      <xdr:spPr>
        <a:xfrm>
          <a:off x="10426700" y="1455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117175</xdr:rowOff>
    </xdr:from>
    <xdr:ext cx="469744" cy="259045"/>
    <xdr:sp macro="" textlink="">
      <xdr:nvSpPr>
        <xdr:cNvPr id="331" name="【福祉施設】&#10;一人当たり面積該当値テキスト"/>
        <xdr:cNvSpPr txBox="1"/>
      </xdr:nvSpPr>
      <xdr:spPr>
        <a:xfrm>
          <a:off x="10515600" y="14518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154750</xdr:rowOff>
    </xdr:from>
    <xdr:to>
      <xdr:col>50</xdr:col>
      <xdr:colOff>165100</xdr:colOff>
      <xdr:row>85</xdr:row>
      <xdr:rowOff>84900</xdr:rowOff>
    </xdr:to>
    <xdr:sp macro="" textlink="">
      <xdr:nvSpPr>
        <xdr:cNvPr id="332" name="楕円 331"/>
        <xdr:cNvSpPr/>
      </xdr:nvSpPr>
      <xdr:spPr>
        <a:xfrm>
          <a:off x="9588500" y="1455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33528</xdr:rowOff>
    </xdr:from>
    <xdr:to>
      <xdr:col>55</xdr:col>
      <xdr:colOff>0</xdr:colOff>
      <xdr:row>85</xdr:row>
      <xdr:rowOff>34100</xdr:rowOff>
    </xdr:to>
    <xdr:cxnSp macro="">
      <xdr:nvCxnSpPr>
        <xdr:cNvPr id="333" name="直線コネクタ 332"/>
        <xdr:cNvCxnSpPr/>
      </xdr:nvCxnSpPr>
      <xdr:spPr>
        <a:xfrm flipV="1">
          <a:off x="9639300" y="14606778"/>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155321</xdr:rowOff>
    </xdr:from>
    <xdr:to>
      <xdr:col>46</xdr:col>
      <xdr:colOff>38100</xdr:colOff>
      <xdr:row>85</xdr:row>
      <xdr:rowOff>85471</xdr:rowOff>
    </xdr:to>
    <xdr:sp macro="" textlink="">
      <xdr:nvSpPr>
        <xdr:cNvPr id="334" name="楕円 333"/>
        <xdr:cNvSpPr/>
      </xdr:nvSpPr>
      <xdr:spPr>
        <a:xfrm>
          <a:off x="8699500" y="1455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34100</xdr:rowOff>
    </xdr:from>
    <xdr:to>
      <xdr:col>50</xdr:col>
      <xdr:colOff>114300</xdr:colOff>
      <xdr:row>85</xdr:row>
      <xdr:rowOff>34671</xdr:rowOff>
    </xdr:to>
    <xdr:cxnSp macro="">
      <xdr:nvCxnSpPr>
        <xdr:cNvPr id="335" name="直線コネクタ 334"/>
        <xdr:cNvCxnSpPr/>
      </xdr:nvCxnSpPr>
      <xdr:spPr>
        <a:xfrm flipV="1">
          <a:off x="8750300" y="14607350"/>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148462</xdr:rowOff>
    </xdr:from>
    <xdr:to>
      <xdr:col>41</xdr:col>
      <xdr:colOff>101600</xdr:colOff>
      <xdr:row>85</xdr:row>
      <xdr:rowOff>78612</xdr:rowOff>
    </xdr:to>
    <xdr:sp macro="" textlink="">
      <xdr:nvSpPr>
        <xdr:cNvPr id="336" name="楕円 335"/>
        <xdr:cNvSpPr/>
      </xdr:nvSpPr>
      <xdr:spPr>
        <a:xfrm>
          <a:off x="7810500" y="1455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27812</xdr:rowOff>
    </xdr:from>
    <xdr:to>
      <xdr:col>45</xdr:col>
      <xdr:colOff>177800</xdr:colOff>
      <xdr:row>85</xdr:row>
      <xdr:rowOff>34671</xdr:rowOff>
    </xdr:to>
    <xdr:cxnSp macro="">
      <xdr:nvCxnSpPr>
        <xdr:cNvPr id="337" name="直線コネクタ 336"/>
        <xdr:cNvCxnSpPr/>
      </xdr:nvCxnSpPr>
      <xdr:spPr>
        <a:xfrm>
          <a:off x="7861300" y="14601062"/>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84853</xdr:rowOff>
    </xdr:from>
    <xdr:ext cx="469744" cy="259045"/>
    <xdr:sp macro="" textlink="">
      <xdr:nvSpPr>
        <xdr:cNvPr id="338" name="n_1aveValue【福祉施設】&#10;一人当たり面積"/>
        <xdr:cNvSpPr txBox="1"/>
      </xdr:nvSpPr>
      <xdr:spPr>
        <a:xfrm>
          <a:off x="9391727" y="1431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68851</xdr:rowOff>
    </xdr:from>
    <xdr:ext cx="469744" cy="259045"/>
    <xdr:sp macro="" textlink="">
      <xdr:nvSpPr>
        <xdr:cNvPr id="339" name="n_2aveValue【福祉施設】&#10;一人当たり面積"/>
        <xdr:cNvSpPr txBox="1"/>
      </xdr:nvSpPr>
      <xdr:spPr>
        <a:xfrm>
          <a:off x="8515427" y="142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72852</xdr:rowOff>
    </xdr:from>
    <xdr:ext cx="469744" cy="259045"/>
    <xdr:sp macro="" textlink="">
      <xdr:nvSpPr>
        <xdr:cNvPr id="340" name="n_3aveValue【福祉施設】&#10;一人当たり面積"/>
        <xdr:cNvSpPr txBox="1"/>
      </xdr:nvSpPr>
      <xdr:spPr>
        <a:xfrm>
          <a:off x="7626427"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76027</xdr:rowOff>
    </xdr:from>
    <xdr:ext cx="469744" cy="259045"/>
    <xdr:sp macro="" textlink="">
      <xdr:nvSpPr>
        <xdr:cNvPr id="341" name="n_1mainValue【福祉施設】&#10;一人当たり面積"/>
        <xdr:cNvSpPr txBox="1"/>
      </xdr:nvSpPr>
      <xdr:spPr>
        <a:xfrm>
          <a:off x="9391727" y="1464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76598</xdr:rowOff>
    </xdr:from>
    <xdr:ext cx="469744" cy="259045"/>
    <xdr:sp macro="" textlink="">
      <xdr:nvSpPr>
        <xdr:cNvPr id="342" name="n_2mainValue【福祉施設】&#10;一人当たり面積"/>
        <xdr:cNvSpPr txBox="1"/>
      </xdr:nvSpPr>
      <xdr:spPr>
        <a:xfrm>
          <a:off x="8515427" y="14649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69739</xdr:rowOff>
    </xdr:from>
    <xdr:ext cx="469744" cy="259045"/>
    <xdr:sp macro="" textlink="">
      <xdr:nvSpPr>
        <xdr:cNvPr id="343" name="n_3mainValue【福祉施設】&#10;一人当たり面積"/>
        <xdr:cNvSpPr txBox="1"/>
      </xdr:nvSpPr>
      <xdr:spPr>
        <a:xfrm>
          <a:off x="7626427" y="14642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4" name="正方形/長方形 34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5" name="正方形/長方形 34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6" name="正方形/長方形 34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7" name="正方形/長方形 34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8" name="正方形/長方形 34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9" name="正方形/長方形 34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0" name="正方形/長方形 34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1" name="正方形/長方形 35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2" name="テキスト ボックス 35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3" name="直線コネクタ 35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4" name="直線コネクタ 35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5" name="テキスト ボックス 35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6" name="直線コネクタ 35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7" name="テキスト ボックス 35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8" name="直線コネクタ 35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9" name="テキスト ボックス 35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0" name="直線コネクタ 35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1" name="テキスト ボックス 36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2" name="直線コネクタ 36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3" name="テキスト ボックス 36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4" name="直線コネクタ 36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5" name="テキスト ボックス 36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6" name="直線コネクタ 36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7" name="テキスト ボックス 36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61505</xdr:rowOff>
    </xdr:from>
    <xdr:to>
      <xdr:col>24</xdr:col>
      <xdr:colOff>62865</xdr:colOff>
      <xdr:row>109</xdr:row>
      <xdr:rowOff>1088</xdr:rowOff>
    </xdr:to>
    <xdr:cxnSp macro="">
      <xdr:nvCxnSpPr>
        <xdr:cNvPr id="369" name="直線コネクタ 368"/>
        <xdr:cNvCxnSpPr/>
      </xdr:nvCxnSpPr>
      <xdr:spPr>
        <a:xfrm flipV="1">
          <a:off x="4634865" y="17206505"/>
          <a:ext cx="0" cy="1482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4915</xdr:rowOff>
    </xdr:from>
    <xdr:ext cx="340478" cy="259045"/>
    <xdr:sp macro="" textlink="">
      <xdr:nvSpPr>
        <xdr:cNvPr id="370" name="【市民会館】&#10;有形固定資産減価償却率最小値テキスト"/>
        <xdr:cNvSpPr txBox="1"/>
      </xdr:nvSpPr>
      <xdr:spPr>
        <a:xfrm>
          <a:off x="4673600" y="1869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1088</xdr:rowOff>
    </xdr:from>
    <xdr:to>
      <xdr:col>24</xdr:col>
      <xdr:colOff>152400</xdr:colOff>
      <xdr:row>109</xdr:row>
      <xdr:rowOff>1088</xdr:rowOff>
    </xdr:to>
    <xdr:cxnSp macro="">
      <xdr:nvCxnSpPr>
        <xdr:cNvPr id="371" name="直線コネクタ 370"/>
        <xdr:cNvCxnSpPr/>
      </xdr:nvCxnSpPr>
      <xdr:spPr>
        <a:xfrm>
          <a:off x="4546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8182</xdr:rowOff>
    </xdr:from>
    <xdr:ext cx="405111" cy="259045"/>
    <xdr:sp macro="" textlink="">
      <xdr:nvSpPr>
        <xdr:cNvPr id="372" name="【市民会館】&#10;有形固定資産減価償却率最大値テキスト"/>
        <xdr:cNvSpPr txBox="1"/>
      </xdr:nvSpPr>
      <xdr:spPr>
        <a:xfrm>
          <a:off x="4673600" y="1698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61505</xdr:rowOff>
    </xdr:from>
    <xdr:to>
      <xdr:col>24</xdr:col>
      <xdr:colOff>152400</xdr:colOff>
      <xdr:row>100</xdr:row>
      <xdr:rowOff>61505</xdr:rowOff>
    </xdr:to>
    <xdr:cxnSp macro="">
      <xdr:nvCxnSpPr>
        <xdr:cNvPr id="373" name="直線コネクタ 372"/>
        <xdr:cNvCxnSpPr/>
      </xdr:nvCxnSpPr>
      <xdr:spPr>
        <a:xfrm>
          <a:off x="4546600" y="1720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12354</xdr:rowOff>
    </xdr:from>
    <xdr:ext cx="405111" cy="259045"/>
    <xdr:sp macro="" textlink="">
      <xdr:nvSpPr>
        <xdr:cNvPr id="374" name="【市民会館】&#10;有形固定資産減価償却率平均値テキスト"/>
        <xdr:cNvSpPr txBox="1"/>
      </xdr:nvSpPr>
      <xdr:spPr>
        <a:xfrm>
          <a:off x="4673600" y="1767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160927</xdr:rowOff>
    </xdr:from>
    <xdr:to>
      <xdr:col>24</xdr:col>
      <xdr:colOff>114300</xdr:colOff>
      <xdr:row>104</xdr:row>
      <xdr:rowOff>91077</xdr:rowOff>
    </xdr:to>
    <xdr:sp macro="" textlink="">
      <xdr:nvSpPr>
        <xdr:cNvPr id="375" name="フローチャート: 判断 374"/>
        <xdr:cNvSpPr/>
      </xdr:nvSpPr>
      <xdr:spPr>
        <a:xfrm>
          <a:off x="4584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76" name="フローチャート: 判断 375"/>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156029</xdr:rowOff>
    </xdr:from>
    <xdr:to>
      <xdr:col>15</xdr:col>
      <xdr:colOff>101600</xdr:colOff>
      <xdr:row>104</xdr:row>
      <xdr:rowOff>86179</xdr:rowOff>
    </xdr:to>
    <xdr:sp macro="" textlink="">
      <xdr:nvSpPr>
        <xdr:cNvPr id="377" name="フローチャート: 判断 376"/>
        <xdr:cNvSpPr/>
      </xdr:nvSpPr>
      <xdr:spPr>
        <a:xfrm>
          <a:off x="2857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25400</xdr:rowOff>
    </xdr:from>
    <xdr:to>
      <xdr:col>10</xdr:col>
      <xdr:colOff>165100</xdr:colOff>
      <xdr:row>104</xdr:row>
      <xdr:rowOff>127000</xdr:rowOff>
    </xdr:to>
    <xdr:sp macro="" textlink="">
      <xdr:nvSpPr>
        <xdr:cNvPr id="378" name="フローチャート: 判断 377"/>
        <xdr:cNvSpPr/>
      </xdr:nvSpPr>
      <xdr:spPr>
        <a:xfrm>
          <a:off x="1968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9" name="テキスト ボックス 37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0" name="テキスト ボックス 37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1" name="テキスト ボックス 38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2" name="テキスト ボックス 38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3" name="テキスト ボックス 38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38463</xdr:rowOff>
    </xdr:from>
    <xdr:to>
      <xdr:col>24</xdr:col>
      <xdr:colOff>114300</xdr:colOff>
      <xdr:row>105</xdr:row>
      <xdr:rowOff>140063</xdr:rowOff>
    </xdr:to>
    <xdr:sp macro="" textlink="">
      <xdr:nvSpPr>
        <xdr:cNvPr id="384" name="楕円 383"/>
        <xdr:cNvSpPr/>
      </xdr:nvSpPr>
      <xdr:spPr>
        <a:xfrm>
          <a:off x="4584700" y="1804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16890</xdr:rowOff>
    </xdr:from>
    <xdr:ext cx="405111" cy="259045"/>
    <xdr:sp macro="" textlink="">
      <xdr:nvSpPr>
        <xdr:cNvPr id="385" name="【市民会館】&#10;有形固定資産減価償却率該当値テキスト"/>
        <xdr:cNvSpPr txBox="1"/>
      </xdr:nvSpPr>
      <xdr:spPr>
        <a:xfrm>
          <a:off x="4673600" y="1801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71120</xdr:rowOff>
    </xdr:from>
    <xdr:to>
      <xdr:col>20</xdr:col>
      <xdr:colOff>38100</xdr:colOff>
      <xdr:row>106</xdr:row>
      <xdr:rowOff>1270</xdr:rowOff>
    </xdr:to>
    <xdr:sp macro="" textlink="">
      <xdr:nvSpPr>
        <xdr:cNvPr id="386" name="楕円 385"/>
        <xdr:cNvSpPr/>
      </xdr:nvSpPr>
      <xdr:spPr>
        <a:xfrm>
          <a:off x="3746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89263</xdr:rowOff>
    </xdr:from>
    <xdr:to>
      <xdr:col>24</xdr:col>
      <xdr:colOff>63500</xdr:colOff>
      <xdr:row>105</xdr:row>
      <xdr:rowOff>121920</xdr:rowOff>
    </xdr:to>
    <xdr:cxnSp macro="">
      <xdr:nvCxnSpPr>
        <xdr:cNvPr id="387" name="直線コネクタ 386"/>
        <xdr:cNvCxnSpPr/>
      </xdr:nvCxnSpPr>
      <xdr:spPr>
        <a:xfrm flipV="1">
          <a:off x="3797300" y="1809151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103777</xdr:rowOff>
    </xdr:from>
    <xdr:to>
      <xdr:col>15</xdr:col>
      <xdr:colOff>101600</xdr:colOff>
      <xdr:row>106</xdr:row>
      <xdr:rowOff>33927</xdr:rowOff>
    </xdr:to>
    <xdr:sp macro="" textlink="">
      <xdr:nvSpPr>
        <xdr:cNvPr id="388" name="楕円 387"/>
        <xdr:cNvSpPr/>
      </xdr:nvSpPr>
      <xdr:spPr>
        <a:xfrm>
          <a:off x="2857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121920</xdr:rowOff>
    </xdr:from>
    <xdr:to>
      <xdr:col>19</xdr:col>
      <xdr:colOff>177800</xdr:colOff>
      <xdr:row>105</xdr:row>
      <xdr:rowOff>154577</xdr:rowOff>
    </xdr:to>
    <xdr:cxnSp macro="">
      <xdr:nvCxnSpPr>
        <xdr:cNvPr id="389" name="直線コネクタ 388"/>
        <xdr:cNvCxnSpPr/>
      </xdr:nvCxnSpPr>
      <xdr:spPr>
        <a:xfrm flipV="1">
          <a:off x="2908300" y="181241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169092</xdr:rowOff>
    </xdr:from>
    <xdr:to>
      <xdr:col>10</xdr:col>
      <xdr:colOff>165100</xdr:colOff>
      <xdr:row>106</xdr:row>
      <xdr:rowOff>99242</xdr:rowOff>
    </xdr:to>
    <xdr:sp macro="" textlink="">
      <xdr:nvSpPr>
        <xdr:cNvPr id="390" name="楕円 389"/>
        <xdr:cNvSpPr/>
      </xdr:nvSpPr>
      <xdr:spPr>
        <a:xfrm>
          <a:off x="1968500" y="181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154577</xdr:rowOff>
    </xdr:from>
    <xdr:to>
      <xdr:col>15</xdr:col>
      <xdr:colOff>50800</xdr:colOff>
      <xdr:row>106</xdr:row>
      <xdr:rowOff>48442</xdr:rowOff>
    </xdr:to>
    <xdr:cxnSp macro="">
      <xdr:nvCxnSpPr>
        <xdr:cNvPr id="391" name="直線コネクタ 390"/>
        <xdr:cNvCxnSpPr/>
      </xdr:nvCxnSpPr>
      <xdr:spPr>
        <a:xfrm flipV="1">
          <a:off x="2019300" y="1815682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101072</xdr:rowOff>
    </xdr:from>
    <xdr:ext cx="405111" cy="259045"/>
    <xdr:sp macro="" textlink="">
      <xdr:nvSpPr>
        <xdr:cNvPr id="392" name="n_1aveValue【市民会館】&#10;有形固定資産減価償却率"/>
        <xdr:cNvSpPr txBox="1"/>
      </xdr:nvSpPr>
      <xdr:spPr>
        <a:xfrm>
          <a:off x="35820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102706</xdr:rowOff>
    </xdr:from>
    <xdr:ext cx="405111" cy="259045"/>
    <xdr:sp macro="" textlink="">
      <xdr:nvSpPr>
        <xdr:cNvPr id="393" name="n_2aveValue【市民会館】&#10;有形固定資産減価償却率"/>
        <xdr:cNvSpPr txBox="1"/>
      </xdr:nvSpPr>
      <xdr:spPr>
        <a:xfrm>
          <a:off x="2705744" y="1759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143527</xdr:rowOff>
    </xdr:from>
    <xdr:ext cx="405111" cy="259045"/>
    <xdr:sp macro="" textlink="">
      <xdr:nvSpPr>
        <xdr:cNvPr id="394" name="n_3aveValue【市民会館】&#10;有形固定資産減価償却率"/>
        <xdr:cNvSpPr txBox="1"/>
      </xdr:nvSpPr>
      <xdr:spPr>
        <a:xfrm>
          <a:off x="1816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163847</xdr:rowOff>
    </xdr:from>
    <xdr:ext cx="405111" cy="259045"/>
    <xdr:sp macro="" textlink="">
      <xdr:nvSpPr>
        <xdr:cNvPr id="395" name="n_1mainValue【市民会館】&#10;有形固定資産減価償却率"/>
        <xdr:cNvSpPr txBox="1"/>
      </xdr:nvSpPr>
      <xdr:spPr>
        <a:xfrm>
          <a:off x="35820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25054</xdr:rowOff>
    </xdr:from>
    <xdr:ext cx="405111" cy="259045"/>
    <xdr:sp macro="" textlink="">
      <xdr:nvSpPr>
        <xdr:cNvPr id="396" name="n_2mainValue【市民会館】&#10;有形固定資産減価償却率"/>
        <xdr:cNvSpPr txBox="1"/>
      </xdr:nvSpPr>
      <xdr:spPr>
        <a:xfrm>
          <a:off x="2705744" y="1819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90369</xdr:rowOff>
    </xdr:from>
    <xdr:ext cx="405111" cy="259045"/>
    <xdr:sp macro="" textlink="">
      <xdr:nvSpPr>
        <xdr:cNvPr id="397" name="n_3mainValue【市民会館】&#10;有形固定資産減価償却率"/>
        <xdr:cNvSpPr txBox="1"/>
      </xdr:nvSpPr>
      <xdr:spPr>
        <a:xfrm>
          <a:off x="1816744" y="1826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8" name="正方形/長方形 39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9" name="正方形/長方形 39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0" name="正方形/長方形 39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1" name="正方形/長方形 40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2" name="正方形/長方形 40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3" name="正方形/長方形 40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4" name="正方形/長方形 40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5" name="正方形/長方形 40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6" name="テキスト ボックス 40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7" name="直線コネクタ 40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8" name="直線コネクタ 40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9" name="テキスト ボックス 40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0" name="直線コネクタ 40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1" name="テキスト ボックス 41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2" name="直線コネクタ 41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3" name="テキスト ボックス 41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4" name="直線コネクタ 41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5" name="テキスト ボックス 41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6" name="直線コネクタ 41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7" name="テキスト ボックス 41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8" name="直線コネクタ 41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9" name="テキスト ボックス 41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68580</xdr:rowOff>
    </xdr:from>
    <xdr:to>
      <xdr:col>54</xdr:col>
      <xdr:colOff>189865</xdr:colOff>
      <xdr:row>108</xdr:row>
      <xdr:rowOff>95250</xdr:rowOff>
    </xdr:to>
    <xdr:cxnSp macro="">
      <xdr:nvCxnSpPr>
        <xdr:cNvPr id="421" name="直線コネクタ 420"/>
        <xdr:cNvCxnSpPr/>
      </xdr:nvCxnSpPr>
      <xdr:spPr>
        <a:xfrm flipV="1">
          <a:off x="10476865" y="1704213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22"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23" name="直線コネクタ 422"/>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15257</xdr:rowOff>
    </xdr:from>
    <xdr:ext cx="469744" cy="259045"/>
    <xdr:sp macro="" textlink="">
      <xdr:nvSpPr>
        <xdr:cNvPr id="424" name="【市民会館】&#10;一人当たり面積最大値テキスト"/>
        <xdr:cNvSpPr txBox="1"/>
      </xdr:nvSpPr>
      <xdr:spPr>
        <a:xfrm>
          <a:off x="10515600" y="1681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68580</xdr:rowOff>
    </xdr:from>
    <xdr:to>
      <xdr:col>55</xdr:col>
      <xdr:colOff>88900</xdr:colOff>
      <xdr:row>99</xdr:row>
      <xdr:rowOff>68580</xdr:rowOff>
    </xdr:to>
    <xdr:cxnSp macro="">
      <xdr:nvCxnSpPr>
        <xdr:cNvPr id="425" name="直線コネクタ 424"/>
        <xdr:cNvCxnSpPr/>
      </xdr:nvCxnSpPr>
      <xdr:spPr>
        <a:xfrm>
          <a:off x="10388600" y="1704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80027</xdr:rowOff>
    </xdr:from>
    <xdr:ext cx="469744" cy="259045"/>
    <xdr:sp macro="" textlink="">
      <xdr:nvSpPr>
        <xdr:cNvPr id="426" name="【市民会館】&#10;一人当たり面積平均値テキスト"/>
        <xdr:cNvSpPr txBox="1"/>
      </xdr:nvSpPr>
      <xdr:spPr>
        <a:xfrm>
          <a:off x="10515600" y="1791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101600</xdr:rowOff>
    </xdr:from>
    <xdr:to>
      <xdr:col>55</xdr:col>
      <xdr:colOff>50800</xdr:colOff>
      <xdr:row>105</xdr:row>
      <xdr:rowOff>31750</xdr:rowOff>
    </xdr:to>
    <xdr:sp macro="" textlink="">
      <xdr:nvSpPr>
        <xdr:cNvPr id="427" name="フローチャート: 判断 426"/>
        <xdr:cNvSpPr/>
      </xdr:nvSpPr>
      <xdr:spPr>
        <a:xfrm>
          <a:off x="10426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82550</xdr:rowOff>
    </xdr:from>
    <xdr:to>
      <xdr:col>50</xdr:col>
      <xdr:colOff>165100</xdr:colOff>
      <xdr:row>105</xdr:row>
      <xdr:rowOff>12700</xdr:rowOff>
    </xdr:to>
    <xdr:sp macro="" textlink="">
      <xdr:nvSpPr>
        <xdr:cNvPr id="428" name="フローチャート: 判断 427"/>
        <xdr:cNvSpPr/>
      </xdr:nvSpPr>
      <xdr:spPr>
        <a:xfrm>
          <a:off x="9588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109220</xdr:rowOff>
    </xdr:from>
    <xdr:to>
      <xdr:col>46</xdr:col>
      <xdr:colOff>38100</xdr:colOff>
      <xdr:row>105</xdr:row>
      <xdr:rowOff>39370</xdr:rowOff>
    </xdr:to>
    <xdr:sp macro="" textlink="">
      <xdr:nvSpPr>
        <xdr:cNvPr id="429" name="フローチャート: 判断 428"/>
        <xdr:cNvSpPr/>
      </xdr:nvSpPr>
      <xdr:spPr>
        <a:xfrm>
          <a:off x="8699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430" name="フローチャート: 判断 429"/>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1" name="テキスト ボックス 43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2" name="テキスト ボックス 43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3" name="テキスト ボックス 43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4" name="テキスト ボックス 43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5" name="テキスト ボックス 43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82550</xdr:rowOff>
    </xdr:from>
    <xdr:to>
      <xdr:col>55</xdr:col>
      <xdr:colOff>50800</xdr:colOff>
      <xdr:row>104</xdr:row>
      <xdr:rowOff>12700</xdr:rowOff>
    </xdr:to>
    <xdr:sp macro="" textlink="">
      <xdr:nvSpPr>
        <xdr:cNvPr id="436" name="楕円 435"/>
        <xdr:cNvSpPr/>
      </xdr:nvSpPr>
      <xdr:spPr>
        <a:xfrm>
          <a:off x="104267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105427</xdr:rowOff>
    </xdr:from>
    <xdr:ext cx="469744" cy="259045"/>
    <xdr:sp macro="" textlink="">
      <xdr:nvSpPr>
        <xdr:cNvPr id="437" name="【市民会館】&#10;一人当たり面積該当値テキスト"/>
        <xdr:cNvSpPr txBox="1"/>
      </xdr:nvSpPr>
      <xdr:spPr>
        <a:xfrm>
          <a:off x="10515600"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90170</xdr:rowOff>
    </xdr:from>
    <xdr:to>
      <xdr:col>50</xdr:col>
      <xdr:colOff>165100</xdr:colOff>
      <xdr:row>104</xdr:row>
      <xdr:rowOff>20320</xdr:rowOff>
    </xdr:to>
    <xdr:sp macro="" textlink="">
      <xdr:nvSpPr>
        <xdr:cNvPr id="438" name="楕円 437"/>
        <xdr:cNvSpPr/>
      </xdr:nvSpPr>
      <xdr:spPr>
        <a:xfrm>
          <a:off x="9588500" y="1774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133350</xdr:rowOff>
    </xdr:from>
    <xdr:to>
      <xdr:col>55</xdr:col>
      <xdr:colOff>0</xdr:colOff>
      <xdr:row>103</xdr:row>
      <xdr:rowOff>140970</xdr:rowOff>
    </xdr:to>
    <xdr:cxnSp macro="">
      <xdr:nvCxnSpPr>
        <xdr:cNvPr id="439" name="直線コネクタ 438"/>
        <xdr:cNvCxnSpPr/>
      </xdr:nvCxnSpPr>
      <xdr:spPr>
        <a:xfrm flipV="1">
          <a:off x="9639300" y="177927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97789</xdr:rowOff>
    </xdr:from>
    <xdr:to>
      <xdr:col>46</xdr:col>
      <xdr:colOff>38100</xdr:colOff>
      <xdr:row>104</xdr:row>
      <xdr:rowOff>27939</xdr:rowOff>
    </xdr:to>
    <xdr:sp macro="" textlink="">
      <xdr:nvSpPr>
        <xdr:cNvPr id="440" name="楕円 439"/>
        <xdr:cNvSpPr/>
      </xdr:nvSpPr>
      <xdr:spPr>
        <a:xfrm>
          <a:off x="86995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140970</xdr:rowOff>
    </xdr:from>
    <xdr:to>
      <xdr:col>50</xdr:col>
      <xdr:colOff>114300</xdr:colOff>
      <xdr:row>103</xdr:row>
      <xdr:rowOff>148589</xdr:rowOff>
    </xdr:to>
    <xdr:cxnSp macro="">
      <xdr:nvCxnSpPr>
        <xdr:cNvPr id="441" name="直線コネクタ 440"/>
        <xdr:cNvCxnSpPr/>
      </xdr:nvCxnSpPr>
      <xdr:spPr>
        <a:xfrm flipV="1">
          <a:off x="8750300" y="178003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82550</xdr:rowOff>
    </xdr:from>
    <xdr:to>
      <xdr:col>41</xdr:col>
      <xdr:colOff>101600</xdr:colOff>
      <xdr:row>104</xdr:row>
      <xdr:rowOff>12700</xdr:rowOff>
    </xdr:to>
    <xdr:sp macro="" textlink="">
      <xdr:nvSpPr>
        <xdr:cNvPr id="442" name="楕円 441"/>
        <xdr:cNvSpPr/>
      </xdr:nvSpPr>
      <xdr:spPr>
        <a:xfrm>
          <a:off x="7810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133350</xdr:rowOff>
    </xdr:from>
    <xdr:to>
      <xdr:col>45</xdr:col>
      <xdr:colOff>177800</xdr:colOff>
      <xdr:row>103</xdr:row>
      <xdr:rowOff>148589</xdr:rowOff>
    </xdr:to>
    <xdr:cxnSp macro="">
      <xdr:nvCxnSpPr>
        <xdr:cNvPr id="443" name="直線コネクタ 442"/>
        <xdr:cNvCxnSpPr/>
      </xdr:nvCxnSpPr>
      <xdr:spPr>
        <a:xfrm>
          <a:off x="7861300" y="177927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3827</xdr:rowOff>
    </xdr:from>
    <xdr:ext cx="469744" cy="259045"/>
    <xdr:sp macro="" textlink="">
      <xdr:nvSpPr>
        <xdr:cNvPr id="444" name="n_1aveValue【市民会館】&#10;一人当たり面積"/>
        <xdr:cNvSpPr txBox="1"/>
      </xdr:nvSpPr>
      <xdr:spPr>
        <a:xfrm>
          <a:off x="9391727"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30497</xdr:rowOff>
    </xdr:from>
    <xdr:ext cx="469744" cy="259045"/>
    <xdr:sp macro="" textlink="">
      <xdr:nvSpPr>
        <xdr:cNvPr id="445" name="n_2aveValue【市民会館】&#10;一人当たり面積"/>
        <xdr:cNvSpPr txBox="1"/>
      </xdr:nvSpPr>
      <xdr:spPr>
        <a:xfrm>
          <a:off x="85154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15257</xdr:rowOff>
    </xdr:from>
    <xdr:ext cx="469744" cy="259045"/>
    <xdr:sp macro="" textlink="">
      <xdr:nvSpPr>
        <xdr:cNvPr id="446" name="n_3aveValue【市民会館】&#10;一人当たり面積"/>
        <xdr:cNvSpPr txBox="1"/>
      </xdr:nvSpPr>
      <xdr:spPr>
        <a:xfrm>
          <a:off x="7626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36847</xdr:rowOff>
    </xdr:from>
    <xdr:ext cx="469744" cy="259045"/>
    <xdr:sp macro="" textlink="">
      <xdr:nvSpPr>
        <xdr:cNvPr id="447" name="n_1mainValue【市民会館】&#10;一人当たり面積"/>
        <xdr:cNvSpPr txBox="1"/>
      </xdr:nvSpPr>
      <xdr:spPr>
        <a:xfrm>
          <a:off x="9391727" y="1752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44466</xdr:rowOff>
    </xdr:from>
    <xdr:ext cx="469744" cy="259045"/>
    <xdr:sp macro="" textlink="">
      <xdr:nvSpPr>
        <xdr:cNvPr id="448" name="n_2mainValue【市民会館】&#10;一人当たり面積"/>
        <xdr:cNvSpPr txBox="1"/>
      </xdr:nvSpPr>
      <xdr:spPr>
        <a:xfrm>
          <a:off x="8515427" y="1753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29227</xdr:rowOff>
    </xdr:from>
    <xdr:ext cx="469744" cy="259045"/>
    <xdr:sp macro="" textlink="">
      <xdr:nvSpPr>
        <xdr:cNvPr id="449" name="n_3mainValue【市民会館】&#10;一人当たり面積"/>
        <xdr:cNvSpPr txBox="1"/>
      </xdr:nvSpPr>
      <xdr:spPr>
        <a:xfrm>
          <a:off x="76264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0" name="正方形/長方形 4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1" name="正方形/長方形 4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2" name="正方形/長方形 4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3" name="正方形/長方形 4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4" name="正方形/長方形 4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5" name="正方形/長方形 4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6" name="正方形/長方形 4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7" name="正方形/長方形 45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8" name="テキスト ボックス 45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9" name="直線コネクタ 45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0" name="直線コネクタ 45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1" name="テキスト ボックス 46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2" name="直線コネクタ 46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3" name="テキスト ボックス 46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4" name="直線コネクタ 46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5" name="テキスト ボックス 46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6" name="直線コネクタ 46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7" name="テキスト ボックス 46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8" name="直線コネクタ 46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9" name="テキスト ボックス 46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0" name="直線コネクタ 46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1" name="テキスト ボックス 47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2" name="直線コネクタ 47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3" name="テキスト ボックス 47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41</xdr:row>
      <xdr:rowOff>92528</xdr:rowOff>
    </xdr:to>
    <xdr:cxnSp macro="">
      <xdr:nvCxnSpPr>
        <xdr:cNvPr id="475" name="直線コネクタ 474"/>
        <xdr:cNvCxnSpPr/>
      </xdr:nvCxnSpPr>
      <xdr:spPr>
        <a:xfrm flipV="1">
          <a:off x="16318864" y="5792833"/>
          <a:ext cx="0" cy="1329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96355</xdr:rowOff>
    </xdr:from>
    <xdr:ext cx="405111" cy="259045"/>
    <xdr:sp macro="" textlink="">
      <xdr:nvSpPr>
        <xdr:cNvPr id="476" name="【一般廃棄物処理施設】&#10;有形固定資産減価償却率最小値テキスト"/>
        <xdr:cNvSpPr txBox="1"/>
      </xdr:nvSpPr>
      <xdr:spPr>
        <a:xfrm>
          <a:off x="16357600" y="712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92528</xdr:rowOff>
    </xdr:from>
    <xdr:to>
      <xdr:col>86</xdr:col>
      <xdr:colOff>25400</xdr:colOff>
      <xdr:row>41</xdr:row>
      <xdr:rowOff>92528</xdr:rowOff>
    </xdr:to>
    <xdr:cxnSp macro="">
      <xdr:nvCxnSpPr>
        <xdr:cNvPr id="477" name="直線コネクタ 476"/>
        <xdr:cNvCxnSpPr/>
      </xdr:nvCxnSpPr>
      <xdr:spPr>
        <a:xfrm>
          <a:off x="16230600" y="712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405111" cy="259045"/>
    <xdr:sp macro="" textlink="">
      <xdr:nvSpPr>
        <xdr:cNvPr id="478" name="【一般廃棄物処理施設】&#10;有形固定資産減価償却率最大値テキスト"/>
        <xdr:cNvSpPr txBox="1"/>
      </xdr:nvSpPr>
      <xdr:spPr>
        <a:xfrm>
          <a:off x="16357600" y="556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479" name="直線コネクタ 478"/>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155683</xdr:rowOff>
    </xdr:from>
    <xdr:ext cx="405111" cy="259045"/>
    <xdr:sp macro="" textlink="">
      <xdr:nvSpPr>
        <xdr:cNvPr id="480" name="【一般廃棄物処理施設】&#10;有形固定資産減価償却率平均値テキスト"/>
        <xdr:cNvSpPr txBox="1"/>
      </xdr:nvSpPr>
      <xdr:spPr>
        <a:xfrm>
          <a:off x="16357600" y="632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5806</xdr:rowOff>
    </xdr:from>
    <xdr:to>
      <xdr:col>85</xdr:col>
      <xdr:colOff>177800</xdr:colOff>
      <xdr:row>37</xdr:row>
      <xdr:rowOff>107406</xdr:rowOff>
    </xdr:to>
    <xdr:sp macro="" textlink="">
      <xdr:nvSpPr>
        <xdr:cNvPr id="481" name="フローチャート: 判断 480"/>
        <xdr:cNvSpPr/>
      </xdr:nvSpPr>
      <xdr:spPr>
        <a:xfrm>
          <a:off x="162687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27033</xdr:rowOff>
    </xdr:from>
    <xdr:to>
      <xdr:col>81</xdr:col>
      <xdr:colOff>101600</xdr:colOff>
      <xdr:row>37</xdr:row>
      <xdr:rowOff>128633</xdr:rowOff>
    </xdr:to>
    <xdr:sp macro="" textlink="">
      <xdr:nvSpPr>
        <xdr:cNvPr id="482" name="フローチャート: 判断 481"/>
        <xdr:cNvSpPr/>
      </xdr:nvSpPr>
      <xdr:spPr>
        <a:xfrm>
          <a:off x="15430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87449</xdr:rowOff>
    </xdr:from>
    <xdr:to>
      <xdr:col>76</xdr:col>
      <xdr:colOff>165100</xdr:colOff>
      <xdr:row>38</xdr:row>
      <xdr:rowOff>17599</xdr:rowOff>
    </xdr:to>
    <xdr:sp macro="" textlink="">
      <xdr:nvSpPr>
        <xdr:cNvPr id="483" name="フローチャート: 判断 482"/>
        <xdr:cNvSpPr/>
      </xdr:nvSpPr>
      <xdr:spPr>
        <a:xfrm>
          <a:off x="14541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22134</xdr:rowOff>
    </xdr:from>
    <xdr:to>
      <xdr:col>72</xdr:col>
      <xdr:colOff>38100</xdr:colOff>
      <xdr:row>37</xdr:row>
      <xdr:rowOff>123734</xdr:rowOff>
    </xdr:to>
    <xdr:sp macro="" textlink="">
      <xdr:nvSpPr>
        <xdr:cNvPr id="484" name="フローチャート: 判断 483"/>
        <xdr:cNvSpPr/>
      </xdr:nvSpPr>
      <xdr:spPr>
        <a:xfrm>
          <a:off x="13652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5" name="テキスト ボックス 4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6" name="テキスト ボックス 4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7" name="テキスト ボックス 4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8" name="テキスト ボックス 4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9" name="テキスト ボックス 4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159294</xdr:rowOff>
    </xdr:from>
    <xdr:to>
      <xdr:col>85</xdr:col>
      <xdr:colOff>177800</xdr:colOff>
      <xdr:row>35</xdr:row>
      <xdr:rowOff>89444</xdr:rowOff>
    </xdr:to>
    <xdr:sp macro="" textlink="">
      <xdr:nvSpPr>
        <xdr:cNvPr id="490" name="楕円 489"/>
        <xdr:cNvSpPr/>
      </xdr:nvSpPr>
      <xdr:spPr>
        <a:xfrm>
          <a:off x="16268700" y="598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10721</xdr:rowOff>
    </xdr:from>
    <xdr:ext cx="405111" cy="259045"/>
    <xdr:sp macro="" textlink="">
      <xdr:nvSpPr>
        <xdr:cNvPr id="491" name="【一般廃棄物処理施設】&#10;有形固定資産減価償却率該当値テキスト"/>
        <xdr:cNvSpPr txBox="1"/>
      </xdr:nvSpPr>
      <xdr:spPr>
        <a:xfrm>
          <a:off x="16357600" y="584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9072</xdr:rowOff>
    </xdr:from>
    <xdr:to>
      <xdr:col>81</xdr:col>
      <xdr:colOff>101600</xdr:colOff>
      <xdr:row>35</xdr:row>
      <xdr:rowOff>110672</xdr:rowOff>
    </xdr:to>
    <xdr:sp macro="" textlink="">
      <xdr:nvSpPr>
        <xdr:cNvPr id="492" name="楕円 491"/>
        <xdr:cNvSpPr/>
      </xdr:nvSpPr>
      <xdr:spPr>
        <a:xfrm>
          <a:off x="15430500" y="600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38644</xdr:rowOff>
    </xdr:from>
    <xdr:to>
      <xdr:col>85</xdr:col>
      <xdr:colOff>127000</xdr:colOff>
      <xdr:row>35</xdr:row>
      <xdr:rowOff>59872</xdr:rowOff>
    </xdr:to>
    <xdr:cxnSp macro="">
      <xdr:nvCxnSpPr>
        <xdr:cNvPr id="493" name="直線コネクタ 492"/>
        <xdr:cNvCxnSpPr/>
      </xdr:nvCxnSpPr>
      <xdr:spPr>
        <a:xfrm flipV="1">
          <a:off x="15481300" y="6039394"/>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133169</xdr:rowOff>
    </xdr:from>
    <xdr:to>
      <xdr:col>76</xdr:col>
      <xdr:colOff>165100</xdr:colOff>
      <xdr:row>35</xdr:row>
      <xdr:rowOff>63319</xdr:rowOff>
    </xdr:to>
    <xdr:sp macro="" textlink="">
      <xdr:nvSpPr>
        <xdr:cNvPr id="494" name="楕円 493"/>
        <xdr:cNvSpPr/>
      </xdr:nvSpPr>
      <xdr:spPr>
        <a:xfrm>
          <a:off x="14541500" y="596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12519</xdr:rowOff>
    </xdr:from>
    <xdr:to>
      <xdr:col>81</xdr:col>
      <xdr:colOff>50800</xdr:colOff>
      <xdr:row>35</xdr:row>
      <xdr:rowOff>59872</xdr:rowOff>
    </xdr:to>
    <xdr:cxnSp macro="">
      <xdr:nvCxnSpPr>
        <xdr:cNvPr id="495" name="直線コネクタ 494"/>
        <xdr:cNvCxnSpPr/>
      </xdr:nvCxnSpPr>
      <xdr:spPr>
        <a:xfrm>
          <a:off x="14592300" y="6013269"/>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119760</xdr:rowOff>
    </xdr:from>
    <xdr:ext cx="405111" cy="259045"/>
    <xdr:sp macro="" textlink="">
      <xdr:nvSpPr>
        <xdr:cNvPr id="496" name="n_1aveValue【一般廃棄物処理施設】&#10;有形固定資産減価償却率"/>
        <xdr:cNvSpPr txBox="1"/>
      </xdr:nvSpPr>
      <xdr:spPr>
        <a:xfrm>
          <a:off x="15266044" y="646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8726</xdr:rowOff>
    </xdr:from>
    <xdr:ext cx="405111" cy="259045"/>
    <xdr:sp macro="" textlink="">
      <xdr:nvSpPr>
        <xdr:cNvPr id="497" name="n_2aveValue【一般廃棄物処理施設】&#10;有形固定資産減価償却率"/>
        <xdr:cNvSpPr txBox="1"/>
      </xdr:nvSpPr>
      <xdr:spPr>
        <a:xfrm>
          <a:off x="143897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140261</xdr:rowOff>
    </xdr:from>
    <xdr:ext cx="405111" cy="259045"/>
    <xdr:sp macro="" textlink="">
      <xdr:nvSpPr>
        <xdr:cNvPr id="498" name="n_3aveValue【一般廃棄物処理施設】&#10;有形固定資産減価償却率"/>
        <xdr:cNvSpPr txBox="1"/>
      </xdr:nvSpPr>
      <xdr:spPr>
        <a:xfrm>
          <a:off x="13500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127199</xdr:rowOff>
    </xdr:from>
    <xdr:ext cx="405111" cy="259045"/>
    <xdr:sp macro="" textlink="">
      <xdr:nvSpPr>
        <xdr:cNvPr id="499" name="n_1mainValue【一般廃棄物処理施設】&#10;有形固定資産減価償却率"/>
        <xdr:cNvSpPr txBox="1"/>
      </xdr:nvSpPr>
      <xdr:spPr>
        <a:xfrm>
          <a:off x="15266044" y="5785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79846</xdr:rowOff>
    </xdr:from>
    <xdr:ext cx="405111" cy="259045"/>
    <xdr:sp macro="" textlink="">
      <xdr:nvSpPr>
        <xdr:cNvPr id="500" name="n_2mainValue【一般廃棄物処理施設】&#10;有形固定資産減価償却率"/>
        <xdr:cNvSpPr txBox="1"/>
      </xdr:nvSpPr>
      <xdr:spPr>
        <a:xfrm>
          <a:off x="14389744" y="573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1" name="正方形/長方形 50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2" name="正方形/長方形 50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3" name="正方形/長方形 50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4" name="正方形/長方形 50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5" name="正方形/長方形 50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6" name="正方形/長方形 50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7" name="正方形/長方形 50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8" name="正方形/長方形 50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9" name="テキスト ボックス 50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0" name="直線コネクタ 50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1" name="直線コネクタ 51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12" name="テキスト ボックス 511"/>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3" name="直線コネクタ 51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14" name="テキスト ボックス 513"/>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5" name="直線コネクタ 51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16" name="テキスト ボックス 515"/>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7" name="直線コネクタ 51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18" name="テキスト ボックス 517"/>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9" name="直線コネクタ 51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20" name="テキスト ボックス 519"/>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1" name="直線コネクタ 52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22" name="テキスト ボックス 521"/>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3" name="直線コネクタ 52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4" name="テキスト ボックス 52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135780</xdr:rowOff>
    </xdr:from>
    <xdr:to>
      <xdr:col>116</xdr:col>
      <xdr:colOff>62864</xdr:colOff>
      <xdr:row>42</xdr:row>
      <xdr:rowOff>91977</xdr:rowOff>
    </xdr:to>
    <xdr:cxnSp macro="">
      <xdr:nvCxnSpPr>
        <xdr:cNvPr id="526" name="直線コネクタ 525"/>
        <xdr:cNvCxnSpPr/>
      </xdr:nvCxnSpPr>
      <xdr:spPr>
        <a:xfrm flipV="1">
          <a:off x="22160864" y="5793630"/>
          <a:ext cx="0" cy="149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95804</xdr:rowOff>
    </xdr:from>
    <xdr:ext cx="378565" cy="259045"/>
    <xdr:sp macro="" textlink="">
      <xdr:nvSpPr>
        <xdr:cNvPr id="527" name="【一般廃棄物処理施設】&#10;一人当たり有形固定資産（償却資産）額最小値テキスト"/>
        <xdr:cNvSpPr txBox="1"/>
      </xdr:nvSpPr>
      <xdr:spPr>
        <a:xfrm>
          <a:off x="22199600" y="7296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91977</xdr:rowOff>
    </xdr:from>
    <xdr:to>
      <xdr:col>116</xdr:col>
      <xdr:colOff>152400</xdr:colOff>
      <xdr:row>42</xdr:row>
      <xdr:rowOff>91977</xdr:rowOff>
    </xdr:to>
    <xdr:cxnSp macro="">
      <xdr:nvCxnSpPr>
        <xdr:cNvPr id="528" name="直線コネクタ 527"/>
        <xdr:cNvCxnSpPr/>
      </xdr:nvCxnSpPr>
      <xdr:spPr>
        <a:xfrm>
          <a:off x="22072600" y="729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82457</xdr:rowOff>
    </xdr:from>
    <xdr:ext cx="599010" cy="259045"/>
    <xdr:sp macro="" textlink="">
      <xdr:nvSpPr>
        <xdr:cNvPr id="529" name="【一般廃棄物処理施設】&#10;一人当たり有形固定資産（償却資産）額最大値テキスト"/>
        <xdr:cNvSpPr txBox="1"/>
      </xdr:nvSpPr>
      <xdr:spPr>
        <a:xfrm>
          <a:off x="22199600" y="556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135780</xdr:rowOff>
    </xdr:from>
    <xdr:to>
      <xdr:col>116</xdr:col>
      <xdr:colOff>152400</xdr:colOff>
      <xdr:row>33</xdr:row>
      <xdr:rowOff>135780</xdr:rowOff>
    </xdr:to>
    <xdr:cxnSp macro="">
      <xdr:nvCxnSpPr>
        <xdr:cNvPr id="530" name="直線コネクタ 529"/>
        <xdr:cNvCxnSpPr/>
      </xdr:nvCxnSpPr>
      <xdr:spPr>
        <a:xfrm>
          <a:off x="22072600" y="5793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149315</xdr:rowOff>
    </xdr:from>
    <xdr:ext cx="534377" cy="259045"/>
    <xdr:sp macro="" textlink="">
      <xdr:nvSpPr>
        <xdr:cNvPr id="531" name="【一般廃棄物処理施設】&#10;一人当たり有形固定資産（償却資産）額平均値テキスト"/>
        <xdr:cNvSpPr txBox="1"/>
      </xdr:nvSpPr>
      <xdr:spPr>
        <a:xfrm>
          <a:off x="22199600" y="6835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126438</xdr:rowOff>
    </xdr:from>
    <xdr:to>
      <xdr:col>116</xdr:col>
      <xdr:colOff>114300</xdr:colOff>
      <xdr:row>41</xdr:row>
      <xdr:rowOff>56588</xdr:rowOff>
    </xdr:to>
    <xdr:sp macro="" textlink="">
      <xdr:nvSpPr>
        <xdr:cNvPr id="532" name="フローチャート: 判断 531"/>
        <xdr:cNvSpPr/>
      </xdr:nvSpPr>
      <xdr:spPr>
        <a:xfrm>
          <a:off x="22110700" y="698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139605</xdr:rowOff>
    </xdr:from>
    <xdr:to>
      <xdr:col>112</xdr:col>
      <xdr:colOff>38100</xdr:colOff>
      <xdr:row>41</xdr:row>
      <xdr:rowOff>69755</xdr:rowOff>
    </xdr:to>
    <xdr:sp macro="" textlink="">
      <xdr:nvSpPr>
        <xdr:cNvPr id="533" name="フローチャート: 判断 532"/>
        <xdr:cNvSpPr/>
      </xdr:nvSpPr>
      <xdr:spPr>
        <a:xfrm>
          <a:off x="21272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114119</xdr:rowOff>
    </xdr:from>
    <xdr:to>
      <xdr:col>107</xdr:col>
      <xdr:colOff>101600</xdr:colOff>
      <xdr:row>41</xdr:row>
      <xdr:rowOff>44269</xdr:rowOff>
    </xdr:to>
    <xdr:sp macro="" textlink="">
      <xdr:nvSpPr>
        <xdr:cNvPr id="534" name="フローチャート: 判断 533"/>
        <xdr:cNvSpPr/>
      </xdr:nvSpPr>
      <xdr:spPr>
        <a:xfrm>
          <a:off x="20383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167534</xdr:rowOff>
    </xdr:from>
    <xdr:to>
      <xdr:col>102</xdr:col>
      <xdr:colOff>165100</xdr:colOff>
      <xdr:row>41</xdr:row>
      <xdr:rowOff>97684</xdr:rowOff>
    </xdr:to>
    <xdr:sp macro="" textlink="">
      <xdr:nvSpPr>
        <xdr:cNvPr id="535" name="フローチャート: 判断 534"/>
        <xdr:cNvSpPr/>
      </xdr:nvSpPr>
      <xdr:spPr>
        <a:xfrm>
          <a:off x="19494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6" name="テキスト ボックス 53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7" name="テキスト ボックス 53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8" name="テキスト ボックス 53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9" name="テキスト ボックス 53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0" name="テキスト ボックス 53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16968</xdr:rowOff>
    </xdr:from>
    <xdr:to>
      <xdr:col>116</xdr:col>
      <xdr:colOff>114300</xdr:colOff>
      <xdr:row>41</xdr:row>
      <xdr:rowOff>118568</xdr:rowOff>
    </xdr:to>
    <xdr:sp macro="" textlink="">
      <xdr:nvSpPr>
        <xdr:cNvPr id="541" name="楕円 540"/>
        <xdr:cNvSpPr/>
      </xdr:nvSpPr>
      <xdr:spPr>
        <a:xfrm>
          <a:off x="22110700" y="704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166845</xdr:rowOff>
    </xdr:from>
    <xdr:ext cx="534377" cy="259045"/>
    <xdr:sp macro="" textlink="">
      <xdr:nvSpPr>
        <xdr:cNvPr id="542" name="【一般廃棄物処理施設】&#10;一人当たり有形固定資産（償却資産）額該当値テキスト"/>
        <xdr:cNvSpPr txBox="1"/>
      </xdr:nvSpPr>
      <xdr:spPr>
        <a:xfrm>
          <a:off x="22199600" y="702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18607</xdr:rowOff>
    </xdr:from>
    <xdr:to>
      <xdr:col>112</xdr:col>
      <xdr:colOff>38100</xdr:colOff>
      <xdr:row>41</xdr:row>
      <xdr:rowOff>120207</xdr:rowOff>
    </xdr:to>
    <xdr:sp macro="" textlink="">
      <xdr:nvSpPr>
        <xdr:cNvPr id="543" name="楕円 542"/>
        <xdr:cNvSpPr/>
      </xdr:nvSpPr>
      <xdr:spPr>
        <a:xfrm>
          <a:off x="21272500" y="704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67768</xdr:rowOff>
    </xdr:from>
    <xdr:to>
      <xdr:col>116</xdr:col>
      <xdr:colOff>63500</xdr:colOff>
      <xdr:row>41</xdr:row>
      <xdr:rowOff>69407</xdr:rowOff>
    </xdr:to>
    <xdr:cxnSp macro="">
      <xdr:nvCxnSpPr>
        <xdr:cNvPr id="544" name="直線コネクタ 543"/>
        <xdr:cNvCxnSpPr/>
      </xdr:nvCxnSpPr>
      <xdr:spPr>
        <a:xfrm flipV="1">
          <a:off x="21323300" y="7097218"/>
          <a:ext cx="8382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139674</xdr:rowOff>
    </xdr:from>
    <xdr:to>
      <xdr:col>107</xdr:col>
      <xdr:colOff>101600</xdr:colOff>
      <xdr:row>41</xdr:row>
      <xdr:rowOff>69824</xdr:rowOff>
    </xdr:to>
    <xdr:sp macro="" textlink="">
      <xdr:nvSpPr>
        <xdr:cNvPr id="545" name="楕円 544"/>
        <xdr:cNvSpPr/>
      </xdr:nvSpPr>
      <xdr:spPr>
        <a:xfrm>
          <a:off x="20383500" y="699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19024</xdr:rowOff>
    </xdr:from>
    <xdr:to>
      <xdr:col>111</xdr:col>
      <xdr:colOff>177800</xdr:colOff>
      <xdr:row>41</xdr:row>
      <xdr:rowOff>69407</xdr:rowOff>
    </xdr:to>
    <xdr:cxnSp macro="">
      <xdr:nvCxnSpPr>
        <xdr:cNvPr id="546" name="直線コネクタ 545"/>
        <xdr:cNvCxnSpPr/>
      </xdr:nvCxnSpPr>
      <xdr:spPr>
        <a:xfrm>
          <a:off x="20434300" y="7048474"/>
          <a:ext cx="889000" cy="5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86282</xdr:rowOff>
    </xdr:from>
    <xdr:ext cx="534377" cy="259045"/>
    <xdr:sp macro="" textlink="">
      <xdr:nvSpPr>
        <xdr:cNvPr id="547" name="n_1aveValue【一般廃棄物処理施設】&#10;一人当たり有形固定資産（償却資産）額"/>
        <xdr:cNvSpPr txBox="1"/>
      </xdr:nvSpPr>
      <xdr:spPr>
        <a:xfrm>
          <a:off x="210434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60796</xdr:rowOff>
    </xdr:from>
    <xdr:ext cx="534377" cy="259045"/>
    <xdr:sp macro="" textlink="">
      <xdr:nvSpPr>
        <xdr:cNvPr id="548" name="n_2aveValue【一般廃棄物処理施設】&#10;一人当たり有形固定資産（償却資産）額"/>
        <xdr:cNvSpPr txBox="1"/>
      </xdr:nvSpPr>
      <xdr:spPr>
        <a:xfrm>
          <a:off x="201671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114211</xdr:rowOff>
    </xdr:from>
    <xdr:ext cx="534377" cy="259045"/>
    <xdr:sp macro="" textlink="">
      <xdr:nvSpPr>
        <xdr:cNvPr id="549" name="n_3aveValue【一般廃棄物処理施設】&#10;一人当たり有形固定資産（償却資産）額"/>
        <xdr:cNvSpPr txBox="1"/>
      </xdr:nvSpPr>
      <xdr:spPr>
        <a:xfrm>
          <a:off x="19278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111334</xdr:rowOff>
    </xdr:from>
    <xdr:ext cx="534377" cy="259045"/>
    <xdr:sp macro="" textlink="">
      <xdr:nvSpPr>
        <xdr:cNvPr id="550" name="n_1mainValue【一般廃棄物処理施設】&#10;一人当たり有形固定資産（償却資産）額"/>
        <xdr:cNvSpPr txBox="1"/>
      </xdr:nvSpPr>
      <xdr:spPr>
        <a:xfrm>
          <a:off x="21043411" y="714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60951</xdr:rowOff>
    </xdr:from>
    <xdr:ext cx="534377" cy="259045"/>
    <xdr:sp macro="" textlink="">
      <xdr:nvSpPr>
        <xdr:cNvPr id="551" name="n_2mainValue【一般廃棄物処理施設】&#10;一人当たり有形固定資産（償却資産）額"/>
        <xdr:cNvSpPr txBox="1"/>
      </xdr:nvSpPr>
      <xdr:spPr>
        <a:xfrm>
          <a:off x="20167111" y="709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2" name="正方形/長方形 55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3" name="正方形/長方形 5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4" name="正方形/長方形 5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5" name="正方形/長方形 5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6" name="正方形/長方形 5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7" name="正方形/長方形 5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8" name="正方形/長方形 5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9" name="正方形/長方形 55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0" name="テキスト ボックス 55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1" name="直線コネクタ 56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2" name="直線コネクタ 56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3" name="テキスト ボックス 56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4" name="直線コネクタ 56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5" name="テキスト ボックス 56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6" name="直線コネクタ 56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7" name="テキスト ボックス 56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8" name="直線コネクタ 56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9" name="テキスト ボックス 56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0" name="直線コネクタ 56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1" name="テキスト ボックス 57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2" name="直線コネクタ 57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3" name="テキスト ボックス 57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4" name="直線コネクタ 57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5" name="テキスト ボックス 57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63</xdr:row>
      <xdr:rowOff>150223</xdr:rowOff>
    </xdr:to>
    <xdr:cxnSp macro="">
      <xdr:nvCxnSpPr>
        <xdr:cNvPr id="577" name="直線コネクタ 576"/>
        <xdr:cNvCxnSpPr/>
      </xdr:nvCxnSpPr>
      <xdr:spPr>
        <a:xfrm flipV="1">
          <a:off x="16318864" y="9648553"/>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78"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79" name="直線コネクタ 578"/>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80"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81" name="直線コネクタ 580"/>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138265</xdr:rowOff>
    </xdr:from>
    <xdr:ext cx="405111" cy="259045"/>
    <xdr:sp macro="" textlink="">
      <xdr:nvSpPr>
        <xdr:cNvPr id="582" name="【保健センター・保健所】&#10;有形固定資産減価償却率平均値テキスト"/>
        <xdr:cNvSpPr txBox="1"/>
      </xdr:nvSpPr>
      <xdr:spPr>
        <a:xfrm>
          <a:off x="16357600" y="1025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583" name="フローチャート: 判断 582"/>
        <xdr:cNvSpPr/>
      </xdr:nvSpPr>
      <xdr:spPr>
        <a:xfrm>
          <a:off x="16268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168003</xdr:rowOff>
    </xdr:from>
    <xdr:to>
      <xdr:col>81</xdr:col>
      <xdr:colOff>101600</xdr:colOff>
      <xdr:row>60</xdr:row>
      <xdr:rowOff>98153</xdr:rowOff>
    </xdr:to>
    <xdr:sp macro="" textlink="">
      <xdr:nvSpPr>
        <xdr:cNvPr id="584" name="フローチャート: 判断 583"/>
        <xdr:cNvSpPr/>
      </xdr:nvSpPr>
      <xdr:spPr>
        <a:xfrm>
          <a:off x="15430500" y="102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7983</xdr:rowOff>
    </xdr:from>
    <xdr:to>
      <xdr:col>76</xdr:col>
      <xdr:colOff>165100</xdr:colOff>
      <xdr:row>60</xdr:row>
      <xdr:rowOff>109583</xdr:rowOff>
    </xdr:to>
    <xdr:sp macro="" textlink="">
      <xdr:nvSpPr>
        <xdr:cNvPr id="585" name="フローチャート: 判断 584"/>
        <xdr:cNvSpPr/>
      </xdr:nvSpPr>
      <xdr:spPr>
        <a:xfrm>
          <a:off x="14541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163104</xdr:rowOff>
    </xdr:from>
    <xdr:to>
      <xdr:col>72</xdr:col>
      <xdr:colOff>38100</xdr:colOff>
      <xdr:row>60</xdr:row>
      <xdr:rowOff>93254</xdr:rowOff>
    </xdr:to>
    <xdr:sp macro="" textlink="">
      <xdr:nvSpPr>
        <xdr:cNvPr id="586" name="フローチャート: 判断 585"/>
        <xdr:cNvSpPr/>
      </xdr:nvSpPr>
      <xdr:spPr>
        <a:xfrm>
          <a:off x="13652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7" name="テキスト ボックス 58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8" name="テキスト ボックス 58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9" name="テキスト ボックス 58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0" name="テキスト ボックス 58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1" name="テキスト ボックス 59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123916</xdr:rowOff>
    </xdr:from>
    <xdr:to>
      <xdr:col>85</xdr:col>
      <xdr:colOff>177800</xdr:colOff>
      <xdr:row>59</xdr:row>
      <xdr:rowOff>54066</xdr:rowOff>
    </xdr:to>
    <xdr:sp macro="" textlink="">
      <xdr:nvSpPr>
        <xdr:cNvPr id="592" name="楕円 591"/>
        <xdr:cNvSpPr/>
      </xdr:nvSpPr>
      <xdr:spPr>
        <a:xfrm>
          <a:off x="16268700" y="1006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146793</xdr:rowOff>
    </xdr:from>
    <xdr:ext cx="405111" cy="259045"/>
    <xdr:sp macro="" textlink="">
      <xdr:nvSpPr>
        <xdr:cNvPr id="593" name="【保健センター・保健所】&#10;有形固定資産減価償却率該当値テキスト"/>
        <xdr:cNvSpPr txBox="1"/>
      </xdr:nvSpPr>
      <xdr:spPr>
        <a:xfrm>
          <a:off x="16357600" y="991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156573</xdr:rowOff>
    </xdr:from>
    <xdr:to>
      <xdr:col>81</xdr:col>
      <xdr:colOff>101600</xdr:colOff>
      <xdr:row>59</xdr:row>
      <xdr:rowOff>86723</xdr:rowOff>
    </xdr:to>
    <xdr:sp macro="" textlink="">
      <xdr:nvSpPr>
        <xdr:cNvPr id="594" name="楕円 593"/>
        <xdr:cNvSpPr/>
      </xdr:nvSpPr>
      <xdr:spPr>
        <a:xfrm>
          <a:off x="15430500" y="101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3266</xdr:rowOff>
    </xdr:from>
    <xdr:to>
      <xdr:col>85</xdr:col>
      <xdr:colOff>127000</xdr:colOff>
      <xdr:row>59</xdr:row>
      <xdr:rowOff>35923</xdr:rowOff>
    </xdr:to>
    <xdr:cxnSp macro="">
      <xdr:nvCxnSpPr>
        <xdr:cNvPr id="595" name="直線コネクタ 594"/>
        <xdr:cNvCxnSpPr/>
      </xdr:nvCxnSpPr>
      <xdr:spPr>
        <a:xfrm flipV="1">
          <a:off x="15481300" y="1011881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17780</xdr:rowOff>
    </xdr:from>
    <xdr:to>
      <xdr:col>76</xdr:col>
      <xdr:colOff>165100</xdr:colOff>
      <xdr:row>59</xdr:row>
      <xdr:rowOff>119380</xdr:rowOff>
    </xdr:to>
    <xdr:sp macro="" textlink="">
      <xdr:nvSpPr>
        <xdr:cNvPr id="596" name="楕円 595"/>
        <xdr:cNvSpPr/>
      </xdr:nvSpPr>
      <xdr:spPr>
        <a:xfrm>
          <a:off x="14541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35923</xdr:rowOff>
    </xdr:from>
    <xdr:to>
      <xdr:col>81</xdr:col>
      <xdr:colOff>50800</xdr:colOff>
      <xdr:row>59</xdr:row>
      <xdr:rowOff>68580</xdr:rowOff>
    </xdr:to>
    <xdr:cxnSp macro="">
      <xdr:nvCxnSpPr>
        <xdr:cNvPr id="597" name="直線コネクタ 596"/>
        <xdr:cNvCxnSpPr/>
      </xdr:nvCxnSpPr>
      <xdr:spPr>
        <a:xfrm flipV="1">
          <a:off x="14592300" y="101514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148409</xdr:rowOff>
    </xdr:from>
    <xdr:to>
      <xdr:col>72</xdr:col>
      <xdr:colOff>38100</xdr:colOff>
      <xdr:row>60</xdr:row>
      <xdr:rowOff>78559</xdr:rowOff>
    </xdr:to>
    <xdr:sp macro="" textlink="">
      <xdr:nvSpPr>
        <xdr:cNvPr id="598" name="楕円 597"/>
        <xdr:cNvSpPr/>
      </xdr:nvSpPr>
      <xdr:spPr>
        <a:xfrm>
          <a:off x="13652500" y="102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68580</xdr:rowOff>
    </xdr:from>
    <xdr:to>
      <xdr:col>76</xdr:col>
      <xdr:colOff>114300</xdr:colOff>
      <xdr:row>60</xdr:row>
      <xdr:rowOff>27759</xdr:rowOff>
    </xdr:to>
    <xdr:cxnSp macro="">
      <xdr:nvCxnSpPr>
        <xdr:cNvPr id="599" name="直線コネクタ 598"/>
        <xdr:cNvCxnSpPr/>
      </xdr:nvCxnSpPr>
      <xdr:spPr>
        <a:xfrm flipV="1">
          <a:off x="13703300" y="10184130"/>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89280</xdr:rowOff>
    </xdr:from>
    <xdr:ext cx="405111" cy="259045"/>
    <xdr:sp macro="" textlink="">
      <xdr:nvSpPr>
        <xdr:cNvPr id="600" name="n_1aveValue【保健センター・保健所】&#10;有形固定資産減価償却率"/>
        <xdr:cNvSpPr txBox="1"/>
      </xdr:nvSpPr>
      <xdr:spPr>
        <a:xfrm>
          <a:off x="15266044" y="1037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100710</xdr:rowOff>
    </xdr:from>
    <xdr:ext cx="405111" cy="259045"/>
    <xdr:sp macro="" textlink="">
      <xdr:nvSpPr>
        <xdr:cNvPr id="601" name="n_2aveValue【保健センター・保健所】&#10;有形固定資産減価償却率"/>
        <xdr:cNvSpPr txBox="1"/>
      </xdr:nvSpPr>
      <xdr:spPr>
        <a:xfrm>
          <a:off x="14389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84381</xdr:rowOff>
    </xdr:from>
    <xdr:ext cx="405111" cy="259045"/>
    <xdr:sp macro="" textlink="">
      <xdr:nvSpPr>
        <xdr:cNvPr id="602" name="n_3aveValue【保健センター・保健所】&#10;有形固定資産減価償却率"/>
        <xdr:cNvSpPr txBox="1"/>
      </xdr:nvSpPr>
      <xdr:spPr>
        <a:xfrm>
          <a:off x="135007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103250</xdr:rowOff>
    </xdr:from>
    <xdr:ext cx="405111" cy="259045"/>
    <xdr:sp macro="" textlink="">
      <xdr:nvSpPr>
        <xdr:cNvPr id="603" name="n_1mainValue【保健センター・保健所】&#10;有形固定資産減価償却率"/>
        <xdr:cNvSpPr txBox="1"/>
      </xdr:nvSpPr>
      <xdr:spPr>
        <a:xfrm>
          <a:off x="15266044" y="987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135907</xdr:rowOff>
    </xdr:from>
    <xdr:ext cx="405111" cy="259045"/>
    <xdr:sp macro="" textlink="">
      <xdr:nvSpPr>
        <xdr:cNvPr id="604" name="n_2mainValue【保健センター・保健所】&#10;有形固定資産減価償却率"/>
        <xdr:cNvSpPr txBox="1"/>
      </xdr:nvSpPr>
      <xdr:spPr>
        <a:xfrm>
          <a:off x="14389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95086</xdr:rowOff>
    </xdr:from>
    <xdr:ext cx="405111" cy="259045"/>
    <xdr:sp macro="" textlink="">
      <xdr:nvSpPr>
        <xdr:cNvPr id="605" name="n_3mainValue【保健センター・保健所】&#10;有形固定資産減価償却率"/>
        <xdr:cNvSpPr txBox="1"/>
      </xdr:nvSpPr>
      <xdr:spPr>
        <a:xfrm>
          <a:off x="13500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6" name="正方形/長方形 60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7" name="正方形/長方形 60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8" name="正方形/長方形 60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9" name="正方形/長方形 60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0" name="正方形/長方形 60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1" name="正方形/長方形 61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2" name="正方形/長方形 61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3" name="正方形/長方形 61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4" name="テキスト ボックス 61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5" name="直線コネクタ 61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6" name="直線コネクタ 61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7" name="テキスト ボックス 61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8" name="直線コネクタ 61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9" name="テキスト ボックス 61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0" name="直線コネクタ 61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1" name="テキスト ボックス 62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2" name="直線コネクタ 62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3" name="テキスト ボックス 62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4" name="直線コネクタ 62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5" name="テキスト ボックス 62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6" name="直線コネクタ 62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7" name="テキスト ボックス 62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15240</xdr:rowOff>
    </xdr:from>
    <xdr:to>
      <xdr:col>116</xdr:col>
      <xdr:colOff>62864</xdr:colOff>
      <xdr:row>64</xdr:row>
      <xdr:rowOff>26670</xdr:rowOff>
    </xdr:to>
    <xdr:cxnSp macro="">
      <xdr:nvCxnSpPr>
        <xdr:cNvPr id="629" name="直線コネクタ 628"/>
        <xdr:cNvCxnSpPr/>
      </xdr:nvCxnSpPr>
      <xdr:spPr>
        <a:xfrm flipV="1">
          <a:off x="22160864" y="961644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30"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31" name="直線コネクタ 630"/>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133367</xdr:rowOff>
    </xdr:from>
    <xdr:ext cx="469744" cy="259045"/>
    <xdr:sp macro="" textlink="">
      <xdr:nvSpPr>
        <xdr:cNvPr id="632" name="【保健センター・保健所】&#10;一人当たり面積最大値テキスト"/>
        <xdr:cNvSpPr txBox="1"/>
      </xdr:nvSpPr>
      <xdr:spPr>
        <a:xfrm>
          <a:off x="22199600" y="93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15240</xdr:rowOff>
    </xdr:from>
    <xdr:to>
      <xdr:col>116</xdr:col>
      <xdr:colOff>152400</xdr:colOff>
      <xdr:row>56</xdr:row>
      <xdr:rowOff>15240</xdr:rowOff>
    </xdr:to>
    <xdr:cxnSp macro="">
      <xdr:nvCxnSpPr>
        <xdr:cNvPr id="633" name="直線コネクタ 632"/>
        <xdr:cNvCxnSpPr/>
      </xdr:nvCxnSpPr>
      <xdr:spPr>
        <a:xfrm>
          <a:off x="22072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36847</xdr:rowOff>
    </xdr:from>
    <xdr:ext cx="469744" cy="259045"/>
    <xdr:sp macro="" textlink="">
      <xdr:nvSpPr>
        <xdr:cNvPr id="634" name="【保健センター・保健所】&#10;一人当たり面積平均値テキスト"/>
        <xdr:cNvSpPr txBox="1"/>
      </xdr:nvSpPr>
      <xdr:spPr>
        <a:xfrm>
          <a:off x="22199600" y="1066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13970</xdr:rowOff>
    </xdr:from>
    <xdr:to>
      <xdr:col>116</xdr:col>
      <xdr:colOff>114300</xdr:colOff>
      <xdr:row>63</xdr:row>
      <xdr:rowOff>115570</xdr:rowOff>
    </xdr:to>
    <xdr:sp macro="" textlink="">
      <xdr:nvSpPr>
        <xdr:cNvPr id="635" name="フローチャート: 判断 634"/>
        <xdr:cNvSpPr/>
      </xdr:nvSpPr>
      <xdr:spPr>
        <a:xfrm>
          <a:off x="221107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17780</xdr:rowOff>
    </xdr:from>
    <xdr:to>
      <xdr:col>112</xdr:col>
      <xdr:colOff>38100</xdr:colOff>
      <xdr:row>63</xdr:row>
      <xdr:rowOff>119380</xdr:rowOff>
    </xdr:to>
    <xdr:sp macro="" textlink="">
      <xdr:nvSpPr>
        <xdr:cNvPr id="636" name="フローチャート: 判断 635"/>
        <xdr:cNvSpPr/>
      </xdr:nvSpPr>
      <xdr:spPr>
        <a:xfrm>
          <a:off x="21272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6350</xdr:rowOff>
    </xdr:from>
    <xdr:to>
      <xdr:col>107</xdr:col>
      <xdr:colOff>101600</xdr:colOff>
      <xdr:row>63</xdr:row>
      <xdr:rowOff>107950</xdr:rowOff>
    </xdr:to>
    <xdr:sp macro="" textlink="">
      <xdr:nvSpPr>
        <xdr:cNvPr id="637" name="フローチャート: 判断 636"/>
        <xdr:cNvSpPr/>
      </xdr:nvSpPr>
      <xdr:spPr>
        <a:xfrm>
          <a:off x="20383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162560</xdr:rowOff>
    </xdr:from>
    <xdr:to>
      <xdr:col>102</xdr:col>
      <xdr:colOff>165100</xdr:colOff>
      <xdr:row>63</xdr:row>
      <xdr:rowOff>92710</xdr:rowOff>
    </xdr:to>
    <xdr:sp macro="" textlink="">
      <xdr:nvSpPr>
        <xdr:cNvPr id="638" name="フローチャート: 判断 637"/>
        <xdr:cNvSpPr/>
      </xdr:nvSpPr>
      <xdr:spPr>
        <a:xfrm>
          <a:off x="19494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9" name="テキスト ボックス 63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0" name="テキスト ボックス 63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1" name="テキスト ボックス 64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2" name="テキスト ボックス 64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3" name="テキスト ボックス 64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82550</xdr:rowOff>
    </xdr:from>
    <xdr:to>
      <xdr:col>116</xdr:col>
      <xdr:colOff>114300</xdr:colOff>
      <xdr:row>64</xdr:row>
      <xdr:rowOff>12700</xdr:rowOff>
    </xdr:to>
    <xdr:sp macro="" textlink="">
      <xdr:nvSpPr>
        <xdr:cNvPr id="644" name="楕円 643"/>
        <xdr:cNvSpPr/>
      </xdr:nvSpPr>
      <xdr:spPr>
        <a:xfrm>
          <a:off x="221107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168927</xdr:rowOff>
    </xdr:from>
    <xdr:ext cx="469744" cy="259045"/>
    <xdr:sp macro="" textlink="">
      <xdr:nvSpPr>
        <xdr:cNvPr id="645" name="【保健センター・保健所】&#10;一人当たり面積該当値テキスト"/>
        <xdr:cNvSpPr txBox="1"/>
      </xdr:nvSpPr>
      <xdr:spPr>
        <a:xfrm>
          <a:off x="22199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82550</xdr:rowOff>
    </xdr:from>
    <xdr:to>
      <xdr:col>112</xdr:col>
      <xdr:colOff>38100</xdr:colOff>
      <xdr:row>64</xdr:row>
      <xdr:rowOff>12700</xdr:rowOff>
    </xdr:to>
    <xdr:sp macro="" textlink="">
      <xdr:nvSpPr>
        <xdr:cNvPr id="646" name="楕円 645"/>
        <xdr:cNvSpPr/>
      </xdr:nvSpPr>
      <xdr:spPr>
        <a:xfrm>
          <a:off x="21272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133350</xdr:rowOff>
    </xdr:from>
    <xdr:to>
      <xdr:col>116</xdr:col>
      <xdr:colOff>63500</xdr:colOff>
      <xdr:row>63</xdr:row>
      <xdr:rowOff>133350</xdr:rowOff>
    </xdr:to>
    <xdr:cxnSp macro="">
      <xdr:nvCxnSpPr>
        <xdr:cNvPr id="647" name="直線コネクタ 646"/>
        <xdr:cNvCxnSpPr/>
      </xdr:nvCxnSpPr>
      <xdr:spPr>
        <a:xfrm>
          <a:off x="21323300" y="1093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86360</xdr:rowOff>
    </xdr:from>
    <xdr:to>
      <xdr:col>107</xdr:col>
      <xdr:colOff>101600</xdr:colOff>
      <xdr:row>64</xdr:row>
      <xdr:rowOff>16510</xdr:rowOff>
    </xdr:to>
    <xdr:sp macro="" textlink="">
      <xdr:nvSpPr>
        <xdr:cNvPr id="648" name="楕円 647"/>
        <xdr:cNvSpPr/>
      </xdr:nvSpPr>
      <xdr:spPr>
        <a:xfrm>
          <a:off x="203835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133350</xdr:rowOff>
    </xdr:from>
    <xdr:to>
      <xdr:col>111</xdr:col>
      <xdr:colOff>177800</xdr:colOff>
      <xdr:row>63</xdr:row>
      <xdr:rowOff>137160</xdr:rowOff>
    </xdr:to>
    <xdr:cxnSp macro="">
      <xdr:nvCxnSpPr>
        <xdr:cNvPr id="649" name="直線コネクタ 648"/>
        <xdr:cNvCxnSpPr/>
      </xdr:nvCxnSpPr>
      <xdr:spPr>
        <a:xfrm flipV="1">
          <a:off x="20434300" y="109347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132080</xdr:rowOff>
    </xdr:from>
    <xdr:to>
      <xdr:col>102</xdr:col>
      <xdr:colOff>165100</xdr:colOff>
      <xdr:row>64</xdr:row>
      <xdr:rowOff>62230</xdr:rowOff>
    </xdr:to>
    <xdr:sp macro="" textlink="">
      <xdr:nvSpPr>
        <xdr:cNvPr id="650" name="楕円 649"/>
        <xdr:cNvSpPr/>
      </xdr:nvSpPr>
      <xdr:spPr>
        <a:xfrm>
          <a:off x="19494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137160</xdr:rowOff>
    </xdr:from>
    <xdr:to>
      <xdr:col>107</xdr:col>
      <xdr:colOff>50800</xdr:colOff>
      <xdr:row>64</xdr:row>
      <xdr:rowOff>11430</xdr:rowOff>
    </xdr:to>
    <xdr:cxnSp macro="">
      <xdr:nvCxnSpPr>
        <xdr:cNvPr id="651" name="直線コネクタ 650"/>
        <xdr:cNvCxnSpPr/>
      </xdr:nvCxnSpPr>
      <xdr:spPr>
        <a:xfrm flipV="1">
          <a:off x="19545300" y="109385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135907</xdr:rowOff>
    </xdr:from>
    <xdr:ext cx="469744" cy="259045"/>
    <xdr:sp macro="" textlink="">
      <xdr:nvSpPr>
        <xdr:cNvPr id="652" name="n_1aveValue【保健センター・保健所】&#10;一人当たり面積"/>
        <xdr:cNvSpPr txBox="1"/>
      </xdr:nvSpPr>
      <xdr:spPr>
        <a:xfrm>
          <a:off x="210757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124477</xdr:rowOff>
    </xdr:from>
    <xdr:ext cx="469744" cy="259045"/>
    <xdr:sp macro="" textlink="">
      <xdr:nvSpPr>
        <xdr:cNvPr id="653" name="n_2aveValue【保健センター・保健所】&#10;一人当たり面積"/>
        <xdr:cNvSpPr txBox="1"/>
      </xdr:nvSpPr>
      <xdr:spPr>
        <a:xfrm>
          <a:off x="20199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109237</xdr:rowOff>
    </xdr:from>
    <xdr:ext cx="469744" cy="259045"/>
    <xdr:sp macro="" textlink="">
      <xdr:nvSpPr>
        <xdr:cNvPr id="654" name="n_3aveValue【保健センター・保健所】&#10;一人当たり面積"/>
        <xdr:cNvSpPr txBox="1"/>
      </xdr:nvSpPr>
      <xdr:spPr>
        <a:xfrm>
          <a:off x="19310427"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3827</xdr:rowOff>
    </xdr:from>
    <xdr:ext cx="469744" cy="259045"/>
    <xdr:sp macro="" textlink="">
      <xdr:nvSpPr>
        <xdr:cNvPr id="655" name="n_1mainValue【保健センター・保健所】&#10;一人当たり面積"/>
        <xdr:cNvSpPr txBox="1"/>
      </xdr:nvSpPr>
      <xdr:spPr>
        <a:xfrm>
          <a:off x="210757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7637</xdr:rowOff>
    </xdr:from>
    <xdr:ext cx="469744" cy="259045"/>
    <xdr:sp macro="" textlink="">
      <xdr:nvSpPr>
        <xdr:cNvPr id="656" name="n_2mainValue【保健センター・保健所】&#10;一人当たり面積"/>
        <xdr:cNvSpPr txBox="1"/>
      </xdr:nvSpPr>
      <xdr:spPr>
        <a:xfrm>
          <a:off x="20199427"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53357</xdr:rowOff>
    </xdr:from>
    <xdr:ext cx="469744" cy="259045"/>
    <xdr:sp macro="" textlink="">
      <xdr:nvSpPr>
        <xdr:cNvPr id="657" name="n_3mainValue【保健センター・保健所】&#10;一人当たり面積"/>
        <xdr:cNvSpPr txBox="1"/>
      </xdr:nvSpPr>
      <xdr:spPr>
        <a:xfrm>
          <a:off x="19310427"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8" name="正方形/長方形 65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9" name="正方形/長方形 65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0" name="正方形/長方形 65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1" name="正方形/長方形 66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2" name="正方形/長方形 66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3" name="正方形/長方形 66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4" name="正方形/長方形 66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5" name="正方形/長方形 66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6" name="テキスト ボックス 66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7" name="直線コネクタ 66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68" name="テキスト ボックス 66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69" name="直線コネクタ 66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0" name="テキスト ボックス 66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1" name="直線コネクタ 67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2" name="テキスト ボックス 67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3" name="直線コネクタ 67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4" name="テキスト ボックス 67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5" name="直線コネクタ 67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6" name="テキスト ボックス 67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7" name="直線コネクタ 67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78" name="テキスト ボックス 67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9" name="直線コネクタ 67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0" name="テキスト ボックス 67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0</xdr:rowOff>
    </xdr:from>
    <xdr:to>
      <xdr:col>85</xdr:col>
      <xdr:colOff>126364</xdr:colOff>
      <xdr:row>87</xdr:row>
      <xdr:rowOff>13336</xdr:rowOff>
    </xdr:to>
    <xdr:cxnSp macro="">
      <xdr:nvCxnSpPr>
        <xdr:cNvPr id="682" name="直線コネクタ 681"/>
        <xdr:cNvCxnSpPr/>
      </xdr:nvCxnSpPr>
      <xdr:spPr>
        <a:xfrm flipV="1">
          <a:off x="16318864" y="13544550"/>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683" name="【消防施設】&#10;有形固定資産減価償却率最小値テキスト"/>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684" name="直線コネクタ 683"/>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118127</xdr:rowOff>
    </xdr:from>
    <xdr:ext cx="405111" cy="259045"/>
    <xdr:sp macro="" textlink="">
      <xdr:nvSpPr>
        <xdr:cNvPr id="685" name="【消防施設】&#10;有形固定資産減価償却率最大値テキスト"/>
        <xdr:cNvSpPr txBox="1"/>
      </xdr:nvSpPr>
      <xdr:spPr>
        <a:xfrm>
          <a:off x="16357600"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0</xdr:rowOff>
    </xdr:from>
    <xdr:to>
      <xdr:col>86</xdr:col>
      <xdr:colOff>25400</xdr:colOff>
      <xdr:row>79</xdr:row>
      <xdr:rowOff>0</xdr:rowOff>
    </xdr:to>
    <xdr:cxnSp macro="">
      <xdr:nvCxnSpPr>
        <xdr:cNvPr id="686" name="直線コネクタ 685"/>
        <xdr:cNvCxnSpPr/>
      </xdr:nvCxnSpPr>
      <xdr:spPr>
        <a:xfrm>
          <a:off x="16230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687" name="【消防施設】&#10;有形固定資産減価償却率平均値テキスト"/>
        <xdr:cNvSpPr txBox="1"/>
      </xdr:nvSpPr>
      <xdr:spPr>
        <a:xfrm>
          <a:off x="16357600" y="14133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688" name="フローチャート: 判断 687"/>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689" name="フローチャート: 判断 688"/>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59689</xdr:rowOff>
    </xdr:from>
    <xdr:to>
      <xdr:col>76</xdr:col>
      <xdr:colOff>165100</xdr:colOff>
      <xdr:row>82</xdr:row>
      <xdr:rowOff>161289</xdr:rowOff>
    </xdr:to>
    <xdr:sp macro="" textlink="">
      <xdr:nvSpPr>
        <xdr:cNvPr id="690" name="フローチャート: 判断 689"/>
        <xdr:cNvSpPr/>
      </xdr:nvSpPr>
      <xdr:spPr>
        <a:xfrm>
          <a:off x="14541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86361</xdr:rowOff>
    </xdr:from>
    <xdr:to>
      <xdr:col>72</xdr:col>
      <xdr:colOff>38100</xdr:colOff>
      <xdr:row>83</xdr:row>
      <xdr:rowOff>16511</xdr:rowOff>
    </xdr:to>
    <xdr:sp macro="" textlink="">
      <xdr:nvSpPr>
        <xdr:cNvPr id="691" name="フローチャート: 判断 690"/>
        <xdr:cNvSpPr/>
      </xdr:nvSpPr>
      <xdr:spPr>
        <a:xfrm>
          <a:off x="136525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2" name="テキスト ボックス 69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3" name="テキスト ボックス 69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4" name="テキスト ボックス 69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5" name="テキスト ボックス 69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6" name="テキスト ボックス 69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93980</xdr:rowOff>
    </xdr:from>
    <xdr:to>
      <xdr:col>85</xdr:col>
      <xdr:colOff>177800</xdr:colOff>
      <xdr:row>82</xdr:row>
      <xdr:rowOff>24130</xdr:rowOff>
    </xdr:to>
    <xdr:sp macro="" textlink="">
      <xdr:nvSpPr>
        <xdr:cNvPr id="697" name="楕円 696"/>
        <xdr:cNvSpPr/>
      </xdr:nvSpPr>
      <xdr:spPr>
        <a:xfrm>
          <a:off x="16268700" y="1398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116857</xdr:rowOff>
    </xdr:from>
    <xdr:ext cx="405111" cy="259045"/>
    <xdr:sp macro="" textlink="">
      <xdr:nvSpPr>
        <xdr:cNvPr id="698" name="【消防施設】&#10;有形固定資産減価償却率該当値テキスト"/>
        <xdr:cNvSpPr txBox="1"/>
      </xdr:nvSpPr>
      <xdr:spPr>
        <a:xfrm>
          <a:off x="16357600"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80645</xdr:rowOff>
    </xdr:from>
    <xdr:to>
      <xdr:col>81</xdr:col>
      <xdr:colOff>101600</xdr:colOff>
      <xdr:row>82</xdr:row>
      <xdr:rowOff>10795</xdr:rowOff>
    </xdr:to>
    <xdr:sp macro="" textlink="">
      <xdr:nvSpPr>
        <xdr:cNvPr id="699" name="楕円 698"/>
        <xdr:cNvSpPr/>
      </xdr:nvSpPr>
      <xdr:spPr>
        <a:xfrm>
          <a:off x="154305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131445</xdr:rowOff>
    </xdr:from>
    <xdr:to>
      <xdr:col>85</xdr:col>
      <xdr:colOff>127000</xdr:colOff>
      <xdr:row>81</xdr:row>
      <xdr:rowOff>144780</xdr:rowOff>
    </xdr:to>
    <xdr:cxnSp macro="">
      <xdr:nvCxnSpPr>
        <xdr:cNvPr id="700" name="直線コネクタ 699"/>
        <xdr:cNvCxnSpPr/>
      </xdr:nvCxnSpPr>
      <xdr:spPr>
        <a:xfrm>
          <a:off x="15481300" y="1401889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107314</xdr:rowOff>
    </xdr:from>
    <xdr:to>
      <xdr:col>76</xdr:col>
      <xdr:colOff>165100</xdr:colOff>
      <xdr:row>82</xdr:row>
      <xdr:rowOff>37464</xdr:rowOff>
    </xdr:to>
    <xdr:sp macro="" textlink="">
      <xdr:nvSpPr>
        <xdr:cNvPr id="701" name="楕円 700"/>
        <xdr:cNvSpPr/>
      </xdr:nvSpPr>
      <xdr:spPr>
        <a:xfrm>
          <a:off x="145415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131445</xdr:rowOff>
    </xdr:from>
    <xdr:to>
      <xdr:col>81</xdr:col>
      <xdr:colOff>50800</xdr:colOff>
      <xdr:row>81</xdr:row>
      <xdr:rowOff>158114</xdr:rowOff>
    </xdr:to>
    <xdr:cxnSp macro="">
      <xdr:nvCxnSpPr>
        <xdr:cNvPr id="702" name="直線コネクタ 701"/>
        <xdr:cNvCxnSpPr/>
      </xdr:nvCxnSpPr>
      <xdr:spPr>
        <a:xfrm flipV="1">
          <a:off x="14592300" y="14018895"/>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3827</xdr:rowOff>
    </xdr:from>
    <xdr:ext cx="405111" cy="259045"/>
    <xdr:sp macro="" textlink="">
      <xdr:nvSpPr>
        <xdr:cNvPr id="703" name="n_1aveValue【消防施設】&#10;有形固定資産減価償却率"/>
        <xdr:cNvSpPr txBox="1"/>
      </xdr:nvSpPr>
      <xdr:spPr>
        <a:xfrm>
          <a:off x="152660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152416</xdr:rowOff>
    </xdr:from>
    <xdr:ext cx="405111" cy="259045"/>
    <xdr:sp macro="" textlink="">
      <xdr:nvSpPr>
        <xdr:cNvPr id="704" name="n_2aveValue【消防施設】&#10;有形固定資産減価償却率"/>
        <xdr:cNvSpPr txBox="1"/>
      </xdr:nvSpPr>
      <xdr:spPr>
        <a:xfrm>
          <a:off x="14389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33038</xdr:rowOff>
    </xdr:from>
    <xdr:ext cx="405111" cy="259045"/>
    <xdr:sp macro="" textlink="">
      <xdr:nvSpPr>
        <xdr:cNvPr id="705" name="n_3aveValue【消防施設】&#10;有形固定資産減価償却率"/>
        <xdr:cNvSpPr txBox="1"/>
      </xdr:nvSpPr>
      <xdr:spPr>
        <a:xfrm>
          <a:off x="13500744" y="1392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27322</xdr:rowOff>
    </xdr:from>
    <xdr:ext cx="405111" cy="259045"/>
    <xdr:sp macro="" textlink="">
      <xdr:nvSpPr>
        <xdr:cNvPr id="706" name="n_1mainValue【消防施設】&#10;有形固定資産減価償却率"/>
        <xdr:cNvSpPr txBox="1"/>
      </xdr:nvSpPr>
      <xdr:spPr>
        <a:xfrm>
          <a:off x="15266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53991</xdr:rowOff>
    </xdr:from>
    <xdr:ext cx="405111" cy="259045"/>
    <xdr:sp macro="" textlink="">
      <xdr:nvSpPr>
        <xdr:cNvPr id="707" name="n_2mainValue【消防施設】&#10;有形固定資産減価償却率"/>
        <xdr:cNvSpPr txBox="1"/>
      </xdr:nvSpPr>
      <xdr:spPr>
        <a:xfrm>
          <a:off x="143897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8" name="正方形/長方形 70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9" name="正方形/長方形 70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0" name="正方形/長方形 70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1" name="正方形/長方形 71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2" name="正方形/長方形 71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3" name="正方形/長方形 71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4" name="正方形/長方形 71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5" name="正方形/長方形 71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6" name="テキスト ボックス 71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7" name="直線コネクタ 71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18" name="直線コネクタ 71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19" name="テキスト ボックス 71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0" name="直線コネクタ 71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1" name="テキスト ボックス 72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2" name="直線コネクタ 72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3" name="テキスト ボックス 72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4" name="直線コネクタ 72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25" name="テキスト ボックス 72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26" name="直線コネクタ 72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27" name="テキスト ボックス 72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8" name="直線コネクタ 7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9" name="テキスト ボックス 7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137161</xdr:rowOff>
    </xdr:from>
    <xdr:to>
      <xdr:col>116</xdr:col>
      <xdr:colOff>62864</xdr:colOff>
      <xdr:row>86</xdr:row>
      <xdr:rowOff>101600</xdr:rowOff>
    </xdr:to>
    <xdr:cxnSp macro="">
      <xdr:nvCxnSpPr>
        <xdr:cNvPr id="731" name="直線コネクタ 730"/>
        <xdr:cNvCxnSpPr/>
      </xdr:nvCxnSpPr>
      <xdr:spPr>
        <a:xfrm flipV="1">
          <a:off x="22160864" y="13338811"/>
          <a:ext cx="0" cy="15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732" name="【消防施設】&#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733" name="直線コネクタ 732"/>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83838</xdr:rowOff>
    </xdr:from>
    <xdr:ext cx="469744" cy="259045"/>
    <xdr:sp macro="" textlink="">
      <xdr:nvSpPr>
        <xdr:cNvPr id="734" name="【消防施設】&#10;一人当たり面積最大値テキスト"/>
        <xdr:cNvSpPr txBox="1"/>
      </xdr:nvSpPr>
      <xdr:spPr>
        <a:xfrm>
          <a:off x="22199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137161</xdr:rowOff>
    </xdr:from>
    <xdr:to>
      <xdr:col>116</xdr:col>
      <xdr:colOff>152400</xdr:colOff>
      <xdr:row>77</xdr:row>
      <xdr:rowOff>137161</xdr:rowOff>
    </xdr:to>
    <xdr:cxnSp macro="">
      <xdr:nvCxnSpPr>
        <xdr:cNvPr id="735" name="直線コネクタ 734"/>
        <xdr:cNvCxnSpPr/>
      </xdr:nvCxnSpPr>
      <xdr:spPr>
        <a:xfrm>
          <a:off x="22072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104157</xdr:rowOff>
    </xdr:from>
    <xdr:ext cx="469744" cy="259045"/>
    <xdr:sp macro="" textlink="">
      <xdr:nvSpPr>
        <xdr:cNvPr id="736" name="【消防施設】&#10;一人当たり面積平均値テキスト"/>
        <xdr:cNvSpPr txBox="1"/>
      </xdr:nvSpPr>
      <xdr:spPr>
        <a:xfrm>
          <a:off x="22199600" y="14505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737" name="フローチャート: 判断 736"/>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85089</xdr:rowOff>
    </xdr:from>
    <xdr:to>
      <xdr:col>112</xdr:col>
      <xdr:colOff>38100</xdr:colOff>
      <xdr:row>86</xdr:row>
      <xdr:rowOff>15239</xdr:rowOff>
    </xdr:to>
    <xdr:sp macro="" textlink="">
      <xdr:nvSpPr>
        <xdr:cNvPr id="738" name="フローチャート: 判断 737"/>
        <xdr:cNvSpPr/>
      </xdr:nvSpPr>
      <xdr:spPr>
        <a:xfrm>
          <a:off x="21272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101600</xdr:rowOff>
    </xdr:from>
    <xdr:to>
      <xdr:col>107</xdr:col>
      <xdr:colOff>101600</xdr:colOff>
      <xdr:row>86</xdr:row>
      <xdr:rowOff>31750</xdr:rowOff>
    </xdr:to>
    <xdr:sp macro="" textlink="">
      <xdr:nvSpPr>
        <xdr:cNvPr id="739" name="フローチャート: 判断 738"/>
        <xdr:cNvSpPr/>
      </xdr:nvSpPr>
      <xdr:spPr>
        <a:xfrm>
          <a:off x="20383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138430</xdr:rowOff>
    </xdr:from>
    <xdr:to>
      <xdr:col>102</xdr:col>
      <xdr:colOff>165100</xdr:colOff>
      <xdr:row>86</xdr:row>
      <xdr:rowOff>68580</xdr:rowOff>
    </xdr:to>
    <xdr:sp macro="" textlink="">
      <xdr:nvSpPr>
        <xdr:cNvPr id="740" name="フローチャート: 判断 739"/>
        <xdr:cNvSpPr/>
      </xdr:nvSpPr>
      <xdr:spPr>
        <a:xfrm>
          <a:off x="19494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1" name="テキスト ボックス 74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2" name="テキスト ボックス 74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3" name="テキスト ボックス 74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4" name="テキスト ボックス 74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5" name="テキスト ボックス 74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140970</xdr:rowOff>
    </xdr:from>
    <xdr:to>
      <xdr:col>116</xdr:col>
      <xdr:colOff>114300</xdr:colOff>
      <xdr:row>86</xdr:row>
      <xdr:rowOff>71120</xdr:rowOff>
    </xdr:to>
    <xdr:sp macro="" textlink="">
      <xdr:nvSpPr>
        <xdr:cNvPr id="746" name="楕円 745"/>
        <xdr:cNvSpPr/>
      </xdr:nvSpPr>
      <xdr:spPr>
        <a:xfrm>
          <a:off x="22110700" y="1471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59707</xdr:rowOff>
    </xdr:from>
    <xdr:ext cx="469744" cy="259045"/>
    <xdr:sp macro="" textlink="">
      <xdr:nvSpPr>
        <xdr:cNvPr id="747" name="【消防施設】&#10;一人当たり面積該当値テキスト"/>
        <xdr:cNvSpPr txBox="1"/>
      </xdr:nvSpPr>
      <xdr:spPr>
        <a:xfrm>
          <a:off x="22199600" y="1463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167639</xdr:rowOff>
    </xdr:from>
    <xdr:to>
      <xdr:col>112</xdr:col>
      <xdr:colOff>38100</xdr:colOff>
      <xdr:row>86</xdr:row>
      <xdr:rowOff>97789</xdr:rowOff>
    </xdr:to>
    <xdr:sp macro="" textlink="">
      <xdr:nvSpPr>
        <xdr:cNvPr id="748" name="楕円 747"/>
        <xdr:cNvSpPr/>
      </xdr:nvSpPr>
      <xdr:spPr>
        <a:xfrm>
          <a:off x="21272500" y="1474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20320</xdr:rowOff>
    </xdr:from>
    <xdr:to>
      <xdr:col>116</xdr:col>
      <xdr:colOff>63500</xdr:colOff>
      <xdr:row>86</xdr:row>
      <xdr:rowOff>46989</xdr:rowOff>
    </xdr:to>
    <xdr:cxnSp macro="">
      <xdr:nvCxnSpPr>
        <xdr:cNvPr id="749" name="直線コネクタ 748"/>
        <xdr:cNvCxnSpPr/>
      </xdr:nvCxnSpPr>
      <xdr:spPr>
        <a:xfrm flipV="1">
          <a:off x="21323300" y="1476502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167639</xdr:rowOff>
    </xdr:from>
    <xdr:to>
      <xdr:col>107</xdr:col>
      <xdr:colOff>101600</xdr:colOff>
      <xdr:row>86</xdr:row>
      <xdr:rowOff>97789</xdr:rowOff>
    </xdr:to>
    <xdr:sp macro="" textlink="">
      <xdr:nvSpPr>
        <xdr:cNvPr id="750" name="楕円 749"/>
        <xdr:cNvSpPr/>
      </xdr:nvSpPr>
      <xdr:spPr>
        <a:xfrm>
          <a:off x="20383500" y="1474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46989</xdr:rowOff>
    </xdr:from>
    <xdr:to>
      <xdr:col>111</xdr:col>
      <xdr:colOff>177800</xdr:colOff>
      <xdr:row>86</xdr:row>
      <xdr:rowOff>46989</xdr:rowOff>
    </xdr:to>
    <xdr:cxnSp macro="">
      <xdr:nvCxnSpPr>
        <xdr:cNvPr id="751" name="直線コネクタ 750"/>
        <xdr:cNvCxnSpPr/>
      </xdr:nvCxnSpPr>
      <xdr:spPr>
        <a:xfrm>
          <a:off x="20434300" y="147916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31766</xdr:rowOff>
    </xdr:from>
    <xdr:ext cx="469744" cy="259045"/>
    <xdr:sp macro="" textlink="">
      <xdr:nvSpPr>
        <xdr:cNvPr id="752" name="n_1aveValue【消防施設】&#10;一人当たり面積"/>
        <xdr:cNvSpPr txBox="1"/>
      </xdr:nvSpPr>
      <xdr:spPr>
        <a:xfrm>
          <a:off x="21075727" y="144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48277</xdr:rowOff>
    </xdr:from>
    <xdr:ext cx="469744" cy="259045"/>
    <xdr:sp macro="" textlink="">
      <xdr:nvSpPr>
        <xdr:cNvPr id="753" name="n_2aveValue【消防施設】&#10;一人当たり面積"/>
        <xdr:cNvSpPr txBox="1"/>
      </xdr:nvSpPr>
      <xdr:spPr>
        <a:xfrm>
          <a:off x="20199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85107</xdr:rowOff>
    </xdr:from>
    <xdr:ext cx="469744" cy="259045"/>
    <xdr:sp macro="" textlink="">
      <xdr:nvSpPr>
        <xdr:cNvPr id="754" name="n_3aveValue【消防施設】&#10;一人当たり面積"/>
        <xdr:cNvSpPr txBox="1"/>
      </xdr:nvSpPr>
      <xdr:spPr>
        <a:xfrm>
          <a:off x="19310427"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88916</xdr:rowOff>
    </xdr:from>
    <xdr:ext cx="469744" cy="259045"/>
    <xdr:sp macro="" textlink="">
      <xdr:nvSpPr>
        <xdr:cNvPr id="755" name="n_1mainValue【消防施設】&#10;一人当たり面積"/>
        <xdr:cNvSpPr txBox="1"/>
      </xdr:nvSpPr>
      <xdr:spPr>
        <a:xfrm>
          <a:off x="21075727" y="1483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88916</xdr:rowOff>
    </xdr:from>
    <xdr:ext cx="469744" cy="259045"/>
    <xdr:sp macro="" textlink="">
      <xdr:nvSpPr>
        <xdr:cNvPr id="756" name="n_2mainValue【消防施設】&#10;一人当たり面積"/>
        <xdr:cNvSpPr txBox="1"/>
      </xdr:nvSpPr>
      <xdr:spPr>
        <a:xfrm>
          <a:off x="20199427" y="1483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7" name="正方形/長方形 75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8" name="正方形/長方形 75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9" name="正方形/長方形 75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0" name="正方形/長方形 75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1" name="正方形/長方形 76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2" name="正方形/長方形 76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3" name="正方形/長方形 76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正方形/長方形 76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5" name="テキスト ボックス 76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6" name="直線コネクタ 76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67" name="直線コネクタ 76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68" name="テキスト ボックス 76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69" name="直線コネクタ 76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0" name="テキスト ボックス 76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1" name="直線コネクタ 77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2" name="テキスト ボックス 77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3" name="直線コネクタ 77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4" name="テキスト ボックス 77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75" name="直線コネクタ 77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6" name="テキスト ボックス 77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7" name="直線コネクタ 77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78" name="テキスト ボックス 77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9" name="直線コネクタ 77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0" name="テキスト ボックス 77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112123</xdr:rowOff>
    </xdr:to>
    <xdr:cxnSp macro="">
      <xdr:nvCxnSpPr>
        <xdr:cNvPr id="782" name="直線コネクタ 781"/>
        <xdr:cNvCxnSpPr/>
      </xdr:nvCxnSpPr>
      <xdr:spPr>
        <a:xfrm flipV="1">
          <a:off x="16318864" y="17098736"/>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115950</xdr:rowOff>
    </xdr:from>
    <xdr:ext cx="340478" cy="259045"/>
    <xdr:sp macro="" textlink="">
      <xdr:nvSpPr>
        <xdr:cNvPr id="783" name="【庁舎】&#10;有形固定資産減価償却率最小値テキスト"/>
        <xdr:cNvSpPr txBox="1"/>
      </xdr:nvSpPr>
      <xdr:spPr>
        <a:xfrm>
          <a:off x="16357600" y="1863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112123</xdr:rowOff>
    </xdr:from>
    <xdr:to>
      <xdr:col>86</xdr:col>
      <xdr:colOff>25400</xdr:colOff>
      <xdr:row>108</xdr:row>
      <xdr:rowOff>112123</xdr:rowOff>
    </xdr:to>
    <xdr:cxnSp macro="">
      <xdr:nvCxnSpPr>
        <xdr:cNvPr id="784" name="直線コネクタ 783"/>
        <xdr:cNvCxnSpPr/>
      </xdr:nvCxnSpPr>
      <xdr:spPr>
        <a:xfrm>
          <a:off x="16230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785" name="【庁舎】&#10;有形固定資産減価償却率最大値テキスト"/>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786" name="直線コネクタ 785"/>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49909</xdr:rowOff>
    </xdr:from>
    <xdr:ext cx="405111" cy="259045"/>
    <xdr:sp macro="" textlink="">
      <xdr:nvSpPr>
        <xdr:cNvPr id="787" name="【庁舎】&#10;有形固定資産減価償却率平均値テキスト"/>
        <xdr:cNvSpPr txBox="1"/>
      </xdr:nvSpPr>
      <xdr:spPr>
        <a:xfrm>
          <a:off x="16357600" y="17537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788" name="フローチャート: 判断 787"/>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44994</xdr:rowOff>
    </xdr:from>
    <xdr:to>
      <xdr:col>81</xdr:col>
      <xdr:colOff>101600</xdr:colOff>
      <xdr:row>103</xdr:row>
      <xdr:rowOff>146594</xdr:rowOff>
    </xdr:to>
    <xdr:sp macro="" textlink="">
      <xdr:nvSpPr>
        <xdr:cNvPr id="789" name="フローチャート: 判断 788"/>
        <xdr:cNvSpPr/>
      </xdr:nvSpPr>
      <xdr:spPr>
        <a:xfrm>
          <a:off x="15430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10705</xdr:rowOff>
    </xdr:from>
    <xdr:to>
      <xdr:col>76</xdr:col>
      <xdr:colOff>165100</xdr:colOff>
      <xdr:row>103</xdr:row>
      <xdr:rowOff>112305</xdr:rowOff>
    </xdr:to>
    <xdr:sp macro="" textlink="">
      <xdr:nvSpPr>
        <xdr:cNvPr id="790" name="フローチャート: 判断 789"/>
        <xdr:cNvSpPr/>
      </xdr:nvSpPr>
      <xdr:spPr>
        <a:xfrm>
          <a:off x="14541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67855</xdr:rowOff>
    </xdr:from>
    <xdr:to>
      <xdr:col>72</xdr:col>
      <xdr:colOff>38100</xdr:colOff>
      <xdr:row>103</xdr:row>
      <xdr:rowOff>169455</xdr:rowOff>
    </xdr:to>
    <xdr:sp macro="" textlink="">
      <xdr:nvSpPr>
        <xdr:cNvPr id="791" name="フローチャート: 判断 790"/>
        <xdr:cNvSpPr/>
      </xdr:nvSpPr>
      <xdr:spPr>
        <a:xfrm>
          <a:off x="13652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2" name="テキスト ボックス 79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3" name="テキスト ボックス 79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4" name="テキスト ボックス 79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5" name="テキスト ボックス 79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6" name="テキスト ボックス 79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76019</xdr:rowOff>
    </xdr:from>
    <xdr:to>
      <xdr:col>85</xdr:col>
      <xdr:colOff>177800</xdr:colOff>
      <xdr:row>104</xdr:row>
      <xdr:rowOff>6169</xdr:rowOff>
    </xdr:to>
    <xdr:sp macro="" textlink="">
      <xdr:nvSpPr>
        <xdr:cNvPr id="797" name="楕円 796"/>
        <xdr:cNvSpPr/>
      </xdr:nvSpPr>
      <xdr:spPr>
        <a:xfrm>
          <a:off x="16268700" y="177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54446</xdr:rowOff>
    </xdr:from>
    <xdr:ext cx="405111" cy="259045"/>
    <xdr:sp macro="" textlink="">
      <xdr:nvSpPr>
        <xdr:cNvPr id="798" name="【庁舎】&#10;有形固定資産減価償却率該当値テキスト"/>
        <xdr:cNvSpPr txBox="1"/>
      </xdr:nvSpPr>
      <xdr:spPr>
        <a:xfrm>
          <a:off x="16357600" y="17713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92348</xdr:rowOff>
    </xdr:from>
    <xdr:to>
      <xdr:col>81</xdr:col>
      <xdr:colOff>101600</xdr:colOff>
      <xdr:row>104</xdr:row>
      <xdr:rowOff>22498</xdr:rowOff>
    </xdr:to>
    <xdr:sp macro="" textlink="">
      <xdr:nvSpPr>
        <xdr:cNvPr id="799" name="楕円 798"/>
        <xdr:cNvSpPr/>
      </xdr:nvSpPr>
      <xdr:spPr>
        <a:xfrm>
          <a:off x="15430500" y="177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126819</xdr:rowOff>
    </xdr:from>
    <xdr:to>
      <xdr:col>85</xdr:col>
      <xdr:colOff>127000</xdr:colOff>
      <xdr:row>103</xdr:row>
      <xdr:rowOff>143148</xdr:rowOff>
    </xdr:to>
    <xdr:cxnSp macro="">
      <xdr:nvCxnSpPr>
        <xdr:cNvPr id="800" name="直線コネクタ 799"/>
        <xdr:cNvCxnSpPr/>
      </xdr:nvCxnSpPr>
      <xdr:spPr>
        <a:xfrm flipV="1">
          <a:off x="15481300" y="17786169"/>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115207</xdr:rowOff>
    </xdr:from>
    <xdr:to>
      <xdr:col>76</xdr:col>
      <xdr:colOff>165100</xdr:colOff>
      <xdr:row>104</xdr:row>
      <xdr:rowOff>45357</xdr:rowOff>
    </xdr:to>
    <xdr:sp macro="" textlink="">
      <xdr:nvSpPr>
        <xdr:cNvPr id="801" name="楕円 800"/>
        <xdr:cNvSpPr/>
      </xdr:nvSpPr>
      <xdr:spPr>
        <a:xfrm>
          <a:off x="1454150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143148</xdr:rowOff>
    </xdr:from>
    <xdr:to>
      <xdr:col>81</xdr:col>
      <xdr:colOff>50800</xdr:colOff>
      <xdr:row>103</xdr:row>
      <xdr:rowOff>166007</xdr:rowOff>
    </xdr:to>
    <xdr:cxnSp macro="">
      <xdr:nvCxnSpPr>
        <xdr:cNvPr id="802" name="直線コネクタ 801"/>
        <xdr:cNvCxnSpPr/>
      </xdr:nvCxnSpPr>
      <xdr:spPr>
        <a:xfrm flipV="1">
          <a:off x="14592300" y="1780249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10705</xdr:rowOff>
    </xdr:from>
    <xdr:to>
      <xdr:col>72</xdr:col>
      <xdr:colOff>38100</xdr:colOff>
      <xdr:row>104</xdr:row>
      <xdr:rowOff>112305</xdr:rowOff>
    </xdr:to>
    <xdr:sp macro="" textlink="">
      <xdr:nvSpPr>
        <xdr:cNvPr id="803" name="楕円 802"/>
        <xdr:cNvSpPr/>
      </xdr:nvSpPr>
      <xdr:spPr>
        <a:xfrm>
          <a:off x="13652500" y="1784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166007</xdr:rowOff>
    </xdr:from>
    <xdr:to>
      <xdr:col>76</xdr:col>
      <xdr:colOff>114300</xdr:colOff>
      <xdr:row>104</xdr:row>
      <xdr:rowOff>61505</xdr:rowOff>
    </xdr:to>
    <xdr:cxnSp macro="">
      <xdr:nvCxnSpPr>
        <xdr:cNvPr id="804" name="直線コネクタ 803"/>
        <xdr:cNvCxnSpPr/>
      </xdr:nvCxnSpPr>
      <xdr:spPr>
        <a:xfrm flipV="1">
          <a:off x="13703300" y="17825357"/>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163121</xdr:rowOff>
    </xdr:from>
    <xdr:ext cx="405111" cy="259045"/>
    <xdr:sp macro="" textlink="">
      <xdr:nvSpPr>
        <xdr:cNvPr id="805" name="n_1aveValue【庁舎】&#10;有形固定資産減価償却率"/>
        <xdr:cNvSpPr txBox="1"/>
      </xdr:nvSpPr>
      <xdr:spPr>
        <a:xfrm>
          <a:off x="15266044" y="1747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128832</xdr:rowOff>
    </xdr:from>
    <xdr:ext cx="405111" cy="259045"/>
    <xdr:sp macro="" textlink="">
      <xdr:nvSpPr>
        <xdr:cNvPr id="806" name="n_2aveValue【庁舎】&#10;有形固定資産減価償却率"/>
        <xdr:cNvSpPr txBox="1"/>
      </xdr:nvSpPr>
      <xdr:spPr>
        <a:xfrm>
          <a:off x="143897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14532</xdr:rowOff>
    </xdr:from>
    <xdr:ext cx="405111" cy="259045"/>
    <xdr:sp macro="" textlink="">
      <xdr:nvSpPr>
        <xdr:cNvPr id="807" name="n_3aveValue【庁舎】&#10;有形固定資産減価償却率"/>
        <xdr:cNvSpPr txBox="1"/>
      </xdr:nvSpPr>
      <xdr:spPr>
        <a:xfrm>
          <a:off x="13500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13625</xdr:rowOff>
    </xdr:from>
    <xdr:ext cx="405111" cy="259045"/>
    <xdr:sp macro="" textlink="">
      <xdr:nvSpPr>
        <xdr:cNvPr id="808" name="n_1mainValue【庁舎】&#10;有形固定資産減価償却率"/>
        <xdr:cNvSpPr txBox="1"/>
      </xdr:nvSpPr>
      <xdr:spPr>
        <a:xfrm>
          <a:off x="15266044" y="17844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36484</xdr:rowOff>
    </xdr:from>
    <xdr:ext cx="405111" cy="259045"/>
    <xdr:sp macro="" textlink="">
      <xdr:nvSpPr>
        <xdr:cNvPr id="809" name="n_2mainValue【庁舎】&#10;有形固定資産減価償却率"/>
        <xdr:cNvSpPr txBox="1"/>
      </xdr:nvSpPr>
      <xdr:spPr>
        <a:xfrm>
          <a:off x="14389744" y="1786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103432</xdr:rowOff>
    </xdr:from>
    <xdr:ext cx="405111" cy="259045"/>
    <xdr:sp macro="" textlink="">
      <xdr:nvSpPr>
        <xdr:cNvPr id="810" name="n_3mainValue【庁舎】&#10;有形固定資産減価償却率"/>
        <xdr:cNvSpPr txBox="1"/>
      </xdr:nvSpPr>
      <xdr:spPr>
        <a:xfrm>
          <a:off x="13500744"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1" name="正方形/長方形 81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2" name="正方形/長方形 81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3" name="正方形/長方形 81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4" name="正方形/長方形 81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5" name="正方形/長方形 81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6" name="正方形/長方形 81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7" name="正方形/長方形 81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8" name="正方形/長方形 81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9" name="テキスト ボックス 81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0" name="直線コネクタ 81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21" name="直線コネクタ 82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22" name="テキスト ボックス 82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23" name="直線コネクタ 82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24" name="テキスト ボックス 82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25" name="直線コネクタ 82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26" name="テキスト ボックス 82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27" name="直線コネクタ 82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28" name="テキスト ボックス 82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9" name="直線コネクタ 82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0" name="テキスト ボックス 82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23622</xdr:rowOff>
    </xdr:from>
    <xdr:to>
      <xdr:col>116</xdr:col>
      <xdr:colOff>62864</xdr:colOff>
      <xdr:row>108</xdr:row>
      <xdr:rowOff>19050</xdr:rowOff>
    </xdr:to>
    <xdr:cxnSp macro="">
      <xdr:nvCxnSpPr>
        <xdr:cNvPr id="832" name="直線コネクタ 831"/>
        <xdr:cNvCxnSpPr/>
      </xdr:nvCxnSpPr>
      <xdr:spPr>
        <a:xfrm flipV="1">
          <a:off x="22160864" y="17168622"/>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833" name="【庁舎】&#10;一人当たり面積最小値テキスト"/>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834" name="直線コネクタ 833"/>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141749</xdr:rowOff>
    </xdr:from>
    <xdr:ext cx="469744" cy="259045"/>
    <xdr:sp macro="" textlink="">
      <xdr:nvSpPr>
        <xdr:cNvPr id="835" name="【庁舎】&#10;一人当たり面積最大値テキスト"/>
        <xdr:cNvSpPr txBox="1"/>
      </xdr:nvSpPr>
      <xdr:spPr>
        <a:xfrm>
          <a:off x="22199600" y="1694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23622</xdr:rowOff>
    </xdr:from>
    <xdr:to>
      <xdr:col>116</xdr:col>
      <xdr:colOff>152400</xdr:colOff>
      <xdr:row>100</xdr:row>
      <xdr:rowOff>23622</xdr:rowOff>
    </xdr:to>
    <xdr:cxnSp macro="">
      <xdr:nvCxnSpPr>
        <xdr:cNvPr id="836" name="直線コネクタ 835"/>
        <xdr:cNvCxnSpPr/>
      </xdr:nvCxnSpPr>
      <xdr:spPr>
        <a:xfrm>
          <a:off x="22072600" y="17168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131842</xdr:rowOff>
    </xdr:from>
    <xdr:ext cx="469744" cy="259045"/>
    <xdr:sp macro="" textlink="">
      <xdr:nvSpPr>
        <xdr:cNvPr id="837" name="【庁舎】&#10;一人当たり面積平均値テキスト"/>
        <xdr:cNvSpPr txBox="1"/>
      </xdr:nvSpPr>
      <xdr:spPr>
        <a:xfrm>
          <a:off x="22199600" y="17962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153415</xdr:rowOff>
    </xdr:from>
    <xdr:to>
      <xdr:col>116</xdr:col>
      <xdr:colOff>114300</xdr:colOff>
      <xdr:row>105</xdr:row>
      <xdr:rowOff>83565</xdr:rowOff>
    </xdr:to>
    <xdr:sp macro="" textlink="">
      <xdr:nvSpPr>
        <xdr:cNvPr id="838" name="フローチャート: 判断 837"/>
        <xdr:cNvSpPr/>
      </xdr:nvSpPr>
      <xdr:spPr>
        <a:xfrm>
          <a:off x="221107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153415</xdr:rowOff>
    </xdr:from>
    <xdr:to>
      <xdr:col>112</xdr:col>
      <xdr:colOff>38100</xdr:colOff>
      <xdr:row>105</xdr:row>
      <xdr:rowOff>83565</xdr:rowOff>
    </xdr:to>
    <xdr:sp macro="" textlink="">
      <xdr:nvSpPr>
        <xdr:cNvPr id="839" name="フローチャート: 判断 838"/>
        <xdr:cNvSpPr/>
      </xdr:nvSpPr>
      <xdr:spPr>
        <a:xfrm>
          <a:off x="21272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41402</xdr:rowOff>
    </xdr:from>
    <xdr:to>
      <xdr:col>107</xdr:col>
      <xdr:colOff>101600</xdr:colOff>
      <xdr:row>104</xdr:row>
      <xdr:rowOff>143002</xdr:rowOff>
    </xdr:to>
    <xdr:sp macro="" textlink="">
      <xdr:nvSpPr>
        <xdr:cNvPr id="840" name="フローチャート: 判断 839"/>
        <xdr:cNvSpPr/>
      </xdr:nvSpPr>
      <xdr:spPr>
        <a:xfrm>
          <a:off x="20383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87122</xdr:rowOff>
    </xdr:from>
    <xdr:to>
      <xdr:col>102</xdr:col>
      <xdr:colOff>165100</xdr:colOff>
      <xdr:row>105</xdr:row>
      <xdr:rowOff>17272</xdr:rowOff>
    </xdr:to>
    <xdr:sp macro="" textlink="">
      <xdr:nvSpPr>
        <xdr:cNvPr id="841" name="フローチャート: 判断 840"/>
        <xdr:cNvSpPr/>
      </xdr:nvSpPr>
      <xdr:spPr>
        <a:xfrm>
          <a:off x="19494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2" name="テキスト ボックス 84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3" name="テキスト ボックス 84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4" name="テキスト ボックス 84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5" name="テキスト ボックス 84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6" name="テキスト ボックス 84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139700</xdr:rowOff>
    </xdr:from>
    <xdr:to>
      <xdr:col>116</xdr:col>
      <xdr:colOff>114300</xdr:colOff>
      <xdr:row>103</xdr:row>
      <xdr:rowOff>69850</xdr:rowOff>
    </xdr:to>
    <xdr:sp macro="" textlink="">
      <xdr:nvSpPr>
        <xdr:cNvPr id="847" name="楕円 846"/>
        <xdr:cNvSpPr/>
      </xdr:nvSpPr>
      <xdr:spPr>
        <a:xfrm>
          <a:off x="221107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162577</xdr:rowOff>
    </xdr:from>
    <xdr:ext cx="469744" cy="259045"/>
    <xdr:sp macro="" textlink="">
      <xdr:nvSpPr>
        <xdr:cNvPr id="848" name="【庁舎】&#10;一人当たり面積該当値テキスト"/>
        <xdr:cNvSpPr txBox="1"/>
      </xdr:nvSpPr>
      <xdr:spPr>
        <a:xfrm>
          <a:off x="22199600" y="1747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148844</xdr:rowOff>
    </xdr:from>
    <xdr:to>
      <xdr:col>112</xdr:col>
      <xdr:colOff>38100</xdr:colOff>
      <xdr:row>103</xdr:row>
      <xdr:rowOff>78994</xdr:rowOff>
    </xdr:to>
    <xdr:sp macro="" textlink="">
      <xdr:nvSpPr>
        <xdr:cNvPr id="849" name="楕円 848"/>
        <xdr:cNvSpPr/>
      </xdr:nvSpPr>
      <xdr:spPr>
        <a:xfrm>
          <a:off x="21272500" y="1763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19050</xdr:rowOff>
    </xdr:from>
    <xdr:to>
      <xdr:col>116</xdr:col>
      <xdr:colOff>63500</xdr:colOff>
      <xdr:row>103</xdr:row>
      <xdr:rowOff>28194</xdr:rowOff>
    </xdr:to>
    <xdr:cxnSp macro="">
      <xdr:nvCxnSpPr>
        <xdr:cNvPr id="850" name="直線コネクタ 849"/>
        <xdr:cNvCxnSpPr/>
      </xdr:nvCxnSpPr>
      <xdr:spPr>
        <a:xfrm flipV="1">
          <a:off x="21323300" y="176784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93980</xdr:rowOff>
    </xdr:from>
    <xdr:to>
      <xdr:col>107</xdr:col>
      <xdr:colOff>101600</xdr:colOff>
      <xdr:row>103</xdr:row>
      <xdr:rowOff>24130</xdr:rowOff>
    </xdr:to>
    <xdr:sp macro="" textlink="">
      <xdr:nvSpPr>
        <xdr:cNvPr id="851" name="楕円 850"/>
        <xdr:cNvSpPr/>
      </xdr:nvSpPr>
      <xdr:spPr>
        <a:xfrm>
          <a:off x="20383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144780</xdr:rowOff>
    </xdr:from>
    <xdr:to>
      <xdr:col>111</xdr:col>
      <xdr:colOff>177800</xdr:colOff>
      <xdr:row>103</xdr:row>
      <xdr:rowOff>28194</xdr:rowOff>
    </xdr:to>
    <xdr:cxnSp macro="">
      <xdr:nvCxnSpPr>
        <xdr:cNvPr id="852" name="直線コネクタ 851"/>
        <xdr:cNvCxnSpPr/>
      </xdr:nvCxnSpPr>
      <xdr:spPr>
        <a:xfrm>
          <a:off x="20434300" y="176326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119126</xdr:rowOff>
    </xdr:from>
    <xdr:to>
      <xdr:col>102</xdr:col>
      <xdr:colOff>165100</xdr:colOff>
      <xdr:row>103</xdr:row>
      <xdr:rowOff>49276</xdr:rowOff>
    </xdr:to>
    <xdr:sp macro="" textlink="">
      <xdr:nvSpPr>
        <xdr:cNvPr id="853" name="楕円 852"/>
        <xdr:cNvSpPr/>
      </xdr:nvSpPr>
      <xdr:spPr>
        <a:xfrm>
          <a:off x="19494500" y="1760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144780</xdr:rowOff>
    </xdr:from>
    <xdr:to>
      <xdr:col>107</xdr:col>
      <xdr:colOff>50800</xdr:colOff>
      <xdr:row>102</xdr:row>
      <xdr:rowOff>169926</xdr:rowOff>
    </xdr:to>
    <xdr:cxnSp macro="">
      <xdr:nvCxnSpPr>
        <xdr:cNvPr id="854" name="直線コネクタ 853"/>
        <xdr:cNvCxnSpPr/>
      </xdr:nvCxnSpPr>
      <xdr:spPr>
        <a:xfrm flipV="1">
          <a:off x="19545300" y="1763268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74692</xdr:rowOff>
    </xdr:from>
    <xdr:ext cx="469744" cy="259045"/>
    <xdr:sp macro="" textlink="">
      <xdr:nvSpPr>
        <xdr:cNvPr id="855" name="n_1aveValue【庁舎】&#10;一人当たり面積"/>
        <xdr:cNvSpPr txBox="1"/>
      </xdr:nvSpPr>
      <xdr:spPr>
        <a:xfrm>
          <a:off x="21075727" y="180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134129</xdr:rowOff>
    </xdr:from>
    <xdr:ext cx="469744" cy="259045"/>
    <xdr:sp macro="" textlink="">
      <xdr:nvSpPr>
        <xdr:cNvPr id="856" name="n_2aveValue【庁舎】&#10;一人当たり面積"/>
        <xdr:cNvSpPr txBox="1"/>
      </xdr:nvSpPr>
      <xdr:spPr>
        <a:xfrm>
          <a:off x="20199427" y="1796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8399</xdr:rowOff>
    </xdr:from>
    <xdr:ext cx="469744" cy="259045"/>
    <xdr:sp macro="" textlink="">
      <xdr:nvSpPr>
        <xdr:cNvPr id="857" name="n_3aveValue【庁舎】&#10;一人当たり面積"/>
        <xdr:cNvSpPr txBox="1"/>
      </xdr:nvSpPr>
      <xdr:spPr>
        <a:xfrm>
          <a:off x="19310427" y="180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95521</xdr:rowOff>
    </xdr:from>
    <xdr:ext cx="469744" cy="259045"/>
    <xdr:sp macro="" textlink="">
      <xdr:nvSpPr>
        <xdr:cNvPr id="858" name="n_1mainValue【庁舎】&#10;一人当たり面積"/>
        <xdr:cNvSpPr txBox="1"/>
      </xdr:nvSpPr>
      <xdr:spPr>
        <a:xfrm>
          <a:off x="21075727" y="1741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40657</xdr:rowOff>
    </xdr:from>
    <xdr:ext cx="469744" cy="259045"/>
    <xdr:sp macro="" textlink="">
      <xdr:nvSpPr>
        <xdr:cNvPr id="859" name="n_2mainValue【庁舎】&#10;一人当たり面積"/>
        <xdr:cNvSpPr txBox="1"/>
      </xdr:nvSpPr>
      <xdr:spPr>
        <a:xfrm>
          <a:off x="20199427" y="1735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65803</xdr:rowOff>
    </xdr:from>
    <xdr:ext cx="469744" cy="259045"/>
    <xdr:sp macro="" textlink="">
      <xdr:nvSpPr>
        <xdr:cNvPr id="860" name="n_3mainValue【庁舎】&#10;一人当たり面積"/>
        <xdr:cNvSpPr txBox="1"/>
      </xdr:nvSpPr>
      <xdr:spPr>
        <a:xfrm>
          <a:off x="19310427" y="1738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1" name="正方形/長方形 8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2" name="正方形/長方形 8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3" name="テキスト ボックス 8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類似団体と比較して特に有形固定資産減価償却率が高くなっている施設は、体育館・プールである。</a:t>
          </a:r>
        </a:p>
        <a:p>
          <a:r>
            <a:rPr kumimoji="1" lang="ja-JP" altLang="en-US" sz="1300">
              <a:latin typeface="ＭＳ Ｐゴシック" panose="020B0600070205080204" pitchFamily="50" charset="-128"/>
              <a:ea typeface="ＭＳ Ｐゴシック" panose="020B0600070205080204" pitchFamily="50" charset="-128"/>
            </a:rPr>
            <a:t>災害時等の避難所に指定されている施設もあるため、必要に応じて耐震補強を実施し、定期的な点検と計画的な保全を行い長寿命化を図っていく。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岡山県浅口市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34,498
34,290
66.46
14,834,810
13,491,838
1,162,159
9,386,034
13,314,784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市内に中心となる産業がないこと等により財政基盤が弱く、全国市町村平均を下回っている。今後も徹底した歳出の見直しを実施するとともに、税の収納率向上を中心とする歳入確保に努める。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105833</xdr:rowOff>
    </xdr:to>
    <xdr:cxnSp macro="">
      <xdr:nvCxnSpPr>
        <xdr:cNvPr id="69" name="直線コネクタ 68"/>
        <xdr:cNvCxnSpPr/>
      </xdr:nvCxnSpPr>
      <xdr:spPr>
        <a:xfrm>
          <a:off x="4114800" y="7306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132944</xdr:rowOff>
    </xdr:from>
    <xdr:ext cx="762000" cy="259045"/>
    <xdr:sp macro="" textlink="">
      <xdr:nvSpPr>
        <xdr:cNvPr id="70" name="財政力平均値テキスト"/>
        <xdr:cNvSpPr txBox="1"/>
      </xdr:nvSpPr>
      <xdr:spPr>
        <a:xfrm>
          <a:off x="5041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105833</xdr:rowOff>
    </xdr:to>
    <xdr:cxnSp macro="">
      <xdr:nvCxnSpPr>
        <xdr:cNvPr id="72" name="直線コネクタ 71"/>
        <xdr:cNvCxnSpPr/>
      </xdr:nvCxnSpPr>
      <xdr:spPr>
        <a:xfrm>
          <a:off x="3225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74" name="テキスト ボックス 73"/>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105833</xdr:rowOff>
    </xdr:to>
    <xdr:cxnSp macro="">
      <xdr:nvCxnSpPr>
        <xdr:cNvPr id="75" name="直線コネクタ 74"/>
        <xdr:cNvCxnSpPr/>
      </xdr:nvCxnSpPr>
      <xdr:spPr>
        <a:xfrm>
          <a:off x="2336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105833</xdr:rowOff>
    </xdr:to>
    <xdr:cxnSp macro="">
      <xdr:nvCxnSpPr>
        <xdr:cNvPr id="78" name="直線コネクタ 77"/>
        <xdr:cNvCxnSpPr/>
      </xdr:nvCxnSpPr>
      <xdr:spPr>
        <a:xfrm>
          <a:off x="1447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5292</xdr:rowOff>
    </xdr:from>
    <xdr:to>
      <xdr:col>11</xdr:col>
      <xdr:colOff>82550</xdr:colOff>
      <xdr:row>41</xdr:row>
      <xdr:rowOff>106892</xdr:rowOff>
    </xdr:to>
    <xdr:sp macro="" textlink="">
      <xdr:nvSpPr>
        <xdr:cNvPr id="79" name="フローチャート: 判断 78"/>
        <xdr:cNvSpPr/>
      </xdr:nvSpPr>
      <xdr:spPr>
        <a:xfrm>
          <a:off x="2286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117069</xdr:rowOff>
    </xdr:from>
    <xdr:ext cx="762000" cy="259045"/>
    <xdr:sp macro="" textlink="">
      <xdr:nvSpPr>
        <xdr:cNvPr id="80" name="テキスト ボックス 79"/>
        <xdr:cNvSpPr txBox="1"/>
      </xdr:nvSpPr>
      <xdr:spPr>
        <a:xfrm>
          <a:off x="1955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27110</xdr:rowOff>
    </xdr:from>
    <xdr:ext cx="762000" cy="259045"/>
    <xdr:sp macro="" textlink="">
      <xdr:nvSpPr>
        <xdr:cNvPr id="89" name="財政力該当値テキスト"/>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91" name="テキスト ボックス 90"/>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2" name="楕円 91"/>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93" name="テキスト ボックス 92"/>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95" name="テキスト ボックス 94"/>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97" name="テキスト ボックス 96"/>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年度までは類似団体平均を下回っていたが、平成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おいて分流式下水道に要する経費について、総務省通知を踏まえた繰出基準の適正化を行った影響で基準内繰出が増加し、類似団体平均を上回った。今後も市税等の大幅な増加は見込めず、扶助費、公債費は増加が見込まれるため、事務事業や組織の見直し、定員・給与の適正化等行財政改革を一層推進し、計画的な財政運営に努めるとともに、歳出の抑制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37592</xdr:rowOff>
    </xdr:from>
    <xdr:to>
      <xdr:col>23</xdr:col>
      <xdr:colOff>133350</xdr:colOff>
      <xdr:row>66</xdr:row>
      <xdr:rowOff>5334</xdr:rowOff>
    </xdr:to>
    <xdr:cxnSp macro="">
      <xdr:nvCxnSpPr>
        <xdr:cNvPr id="125" name="直線コネクタ 124"/>
        <xdr:cNvCxnSpPr/>
      </xdr:nvCxnSpPr>
      <xdr:spPr>
        <a:xfrm flipV="1">
          <a:off x="4953000" y="10153142"/>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6" name="財政構造の弾力性最小値テキスト"/>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7" name="直線コネクタ 126"/>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123969</xdr:rowOff>
    </xdr:from>
    <xdr:ext cx="762000" cy="259045"/>
    <xdr:sp macro="" textlink="">
      <xdr:nvSpPr>
        <xdr:cNvPr id="128" name="財政構造の弾力性最大値テキスト"/>
        <xdr:cNvSpPr txBox="1"/>
      </xdr:nvSpPr>
      <xdr:spPr>
        <a:xfrm>
          <a:off x="5041900" y="989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37592</xdr:rowOff>
    </xdr:from>
    <xdr:to>
      <xdr:col>24</xdr:col>
      <xdr:colOff>12700</xdr:colOff>
      <xdr:row>59</xdr:row>
      <xdr:rowOff>37592</xdr:rowOff>
    </xdr:to>
    <xdr:cxnSp macro="">
      <xdr:nvCxnSpPr>
        <xdr:cNvPr id="129" name="直線コネクタ 128"/>
        <xdr:cNvCxnSpPr/>
      </xdr:nvCxnSpPr>
      <xdr:spPr>
        <a:xfrm>
          <a:off x="4864100" y="1015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131318</xdr:rowOff>
    </xdr:from>
    <xdr:to>
      <xdr:col>23</xdr:col>
      <xdr:colOff>133350</xdr:colOff>
      <xdr:row>62</xdr:row>
      <xdr:rowOff>145796</xdr:rowOff>
    </xdr:to>
    <xdr:cxnSp macro="">
      <xdr:nvCxnSpPr>
        <xdr:cNvPr id="130" name="直線コネクタ 129"/>
        <xdr:cNvCxnSpPr/>
      </xdr:nvCxnSpPr>
      <xdr:spPr>
        <a:xfrm flipV="1">
          <a:off x="4114800" y="1076121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143019</xdr:rowOff>
    </xdr:from>
    <xdr:ext cx="762000" cy="259045"/>
    <xdr:sp macro="" textlink="">
      <xdr:nvSpPr>
        <xdr:cNvPr id="131" name="財政構造の弾力性平均値テキスト"/>
        <xdr:cNvSpPr txBox="1"/>
      </xdr:nvSpPr>
      <xdr:spPr>
        <a:xfrm>
          <a:off x="5041900" y="10430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32" name="フローチャート: 判断 131"/>
        <xdr:cNvSpPr/>
      </xdr:nvSpPr>
      <xdr:spPr>
        <a:xfrm>
          <a:off x="49022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126492</xdr:rowOff>
    </xdr:from>
    <xdr:to>
      <xdr:col>19</xdr:col>
      <xdr:colOff>133350</xdr:colOff>
      <xdr:row>62</xdr:row>
      <xdr:rowOff>145796</xdr:rowOff>
    </xdr:to>
    <xdr:cxnSp macro="">
      <xdr:nvCxnSpPr>
        <xdr:cNvPr id="133" name="直線コネクタ 132"/>
        <xdr:cNvCxnSpPr/>
      </xdr:nvCxnSpPr>
      <xdr:spPr>
        <a:xfrm>
          <a:off x="3225800" y="1075639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131318</xdr:rowOff>
    </xdr:from>
    <xdr:to>
      <xdr:col>19</xdr:col>
      <xdr:colOff>184150</xdr:colOff>
      <xdr:row>62</xdr:row>
      <xdr:rowOff>61468</xdr:rowOff>
    </xdr:to>
    <xdr:sp macro="" textlink="">
      <xdr:nvSpPr>
        <xdr:cNvPr id="134" name="フローチャート: 判断 133"/>
        <xdr:cNvSpPr/>
      </xdr:nvSpPr>
      <xdr:spPr>
        <a:xfrm>
          <a:off x="4064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71645</xdr:rowOff>
    </xdr:from>
    <xdr:ext cx="736600" cy="259045"/>
    <xdr:sp macro="" textlink="">
      <xdr:nvSpPr>
        <xdr:cNvPr id="135" name="テキスト ボックス 134"/>
        <xdr:cNvSpPr txBox="1"/>
      </xdr:nvSpPr>
      <xdr:spPr>
        <a:xfrm>
          <a:off x="3733800" y="1035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44704</xdr:rowOff>
    </xdr:from>
    <xdr:to>
      <xdr:col>15</xdr:col>
      <xdr:colOff>82550</xdr:colOff>
      <xdr:row>62</xdr:row>
      <xdr:rowOff>126492</xdr:rowOff>
    </xdr:to>
    <xdr:cxnSp macro="">
      <xdr:nvCxnSpPr>
        <xdr:cNvPr id="136" name="直線コネクタ 135"/>
        <xdr:cNvCxnSpPr/>
      </xdr:nvCxnSpPr>
      <xdr:spPr>
        <a:xfrm>
          <a:off x="2336800" y="10331704"/>
          <a:ext cx="889000" cy="4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87884</xdr:rowOff>
    </xdr:from>
    <xdr:to>
      <xdr:col>15</xdr:col>
      <xdr:colOff>133350</xdr:colOff>
      <xdr:row>62</xdr:row>
      <xdr:rowOff>18034</xdr:rowOff>
    </xdr:to>
    <xdr:sp macro="" textlink="">
      <xdr:nvSpPr>
        <xdr:cNvPr id="137" name="フローチャート: 判断 136"/>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28211</xdr:rowOff>
    </xdr:from>
    <xdr:ext cx="762000" cy="259045"/>
    <xdr:sp macro="" textlink="">
      <xdr:nvSpPr>
        <xdr:cNvPr id="138" name="テキスト ボックス 137"/>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44704</xdr:rowOff>
    </xdr:from>
    <xdr:to>
      <xdr:col>11</xdr:col>
      <xdr:colOff>31750</xdr:colOff>
      <xdr:row>60</xdr:row>
      <xdr:rowOff>131572</xdr:rowOff>
    </xdr:to>
    <xdr:cxnSp macro="">
      <xdr:nvCxnSpPr>
        <xdr:cNvPr id="139" name="直線コネクタ 138"/>
        <xdr:cNvCxnSpPr/>
      </xdr:nvCxnSpPr>
      <xdr:spPr>
        <a:xfrm flipV="1">
          <a:off x="1447800" y="1033170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133858</xdr:rowOff>
    </xdr:from>
    <xdr:to>
      <xdr:col>11</xdr:col>
      <xdr:colOff>82550</xdr:colOff>
      <xdr:row>61</xdr:row>
      <xdr:rowOff>64008</xdr:rowOff>
    </xdr:to>
    <xdr:sp macro="" textlink="">
      <xdr:nvSpPr>
        <xdr:cNvPr id="140" name="フローチャート: 判断 139"/>
        <xdr:cNvSpPr/>
      </xdr:nvSpPr>
      <xdr:spPr>
        <a:xfrm>
          <a:off x="2286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48785</xdr:rowOff>
    </xdr:from>
    <xdr:ext cx="762000" cy="259045"/>
    <xdr:sp macro="" textlink="">
      <xdr:nvSpPr>
        <xdr:cNvPr id="141" name="テキスト ボックス 140"/>
        <xdr:cNvSpPr txBox="1"/>
      </xdr:nvSpPr>
      <xdr:spPr>
        <a:xfrm>
          <a:off x="1955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49276</xdr:rowOff>
    </xdr:from>
    <xdr:to>
      <xdr:col>7</xdr:col>
      <xdr:colOff>31750</xdr:colOff>
      <xdr:row>61</xdr:row>
      <xdr:rowOff>150876</xdr:rowOff>
    </xdr:to>
    <xdr:sp macro="" textlink="">
      <xdr:nvSpPr>
        <xdr:cNvPr id="142" name="フローチャート: 判断 141"/>
        <xdr:cNvSpPr/>
      </xdr:nvSpPr>
      <xdr:spPr>
        <a:xfrm>
          <a:off x="1397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135653</xdr:rowOff>
    </xdr:from>
    <xdr:ext cx="762000" cy="259045"/>
    <xdr:sp macro="" textlink="">
      <xdr:nvSpPr>
        <xdr:cNvPr id="143" name="テキスト ボックス 142"/>
        <xdr:cNvSpPr txBox="1"/>
      </xdr:nvSpPr>
      <xdr:spPr>
        <a:xfrm>
          <a:off x="1066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49" name="楕円 148"/>
        <xdr:cNvSpPr/>
      </xdr:nvSpPr>
      <xdr:spPr>
        <a:xfrm>
          <a:off x="49022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52595</xdr:rowOff>
    </xdr:from>
    <xdr:ext cx="762000" cy="259045"/>
    <xdr:sp macro="" textlink="">
      <xdr:nvSpPr>
        <xdr:cNvPr id="150" name="財政構造の弾力性該当値テキスト"/>
        <xdr:cNvSpPr txBox="1"/>
      </xdr:nvSpPr>
      <xdr:spPr>
        <a:xfrm>
          <a:off x="5041900" y="10682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94996</xdr:rowOff>
    </xdr:from>
    <xdr:to>
      <xdr:col>19</xdr:col>
      <xdr:colOff>184150</xdr:colOff>
      <xdr:row>63</xdr:row>
      <xdr:rowOff>25146</xdr:rowOff>
    </xdr:to>
    <xdr:sp macro="" textlink="">
      <xdr:nvSpPr>
        <xdr:cNvPr id="151" name="楕円 150"/>
        <xdr:cNvSpPr/>
      </xdr:nvSpPr>
      <xdr:spPr>
        <a:xfrm>
          <a:off x="4064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9923</xdr:rowOff>
    </xdr:from>
    <xdr:ext cx="736600" cy="259045"/>
    <xdr:sp macro="" textlink="">
      <xdr:nvSpPr>
        <xdr:cNvPr id="152" name="テキスト ボックス 151"/>
        <xdr:cNvSpPr txBox="1"/>
      </xdr:nvSpPr>
      <xdr:spPr>
        <a:xfrm>
          <a:off x="3733800" y="1081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75692</xdr:rowOff>
    </xdr:from>
    <xdr:to>
      <xdr:col>15</xdr:col>
      <xdr:colOff>133350</xdr:colOff>
      <xdr:row>63</xdr:row>
      <xdr:rowOff>5842</xdr:rowOff>
    </xdr:to>
    <xdr:sp macro="" textlink="">
      <xdr:nvSpPr>
        <xdr:cNvPr id="153" name="楕円 152"/>
        <xdr:cNvSpPr/>
      </xdr:nvSpPr>
      <xdr:spPr>
        <a:xfrm>
          <a:off x="3175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162069</xdr:rowOff>
    </xdr:from>
    <xdr:ext cx="762000" cy="259045"/>
    <xdr:sp macro="" textlink="">
      <xdr:nvSpPr>
        <xdr:cNvPr id="154" name="テキスト ボックス 153"/>
        <xdr:cNvSpPr txBox="1"/>
      </xdr:nvSpPr>
      <xdr:spPr>
        <a:xfrm>
          <a:off x="2844800" y="1079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165354</xdr:rowOff>
    </xdr:from>
    <xdr:to>
      <xdr:col>11</xdr:col>
      <xdr:colOff>82550</xdr:colOff>
      <xdr:row>60</xdr:row>
      <xdr:rowOff>95504</xdr:rowOff>
    </xdr:to>
    <xdr:sp macro="" textlink="">
      <xdr:nvSpPr>
        <xdr:cNvPr id="155" name="楕円 154"/>
        <xdr:cNvSpPr/>
      </xdr:nvSpPr>
      <xdr:spPr>
        <a:xfrm>
          <a:off x="2286000" y="102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105681</xdr:rowOff>
    </xdr:from>
    <xdr:ext cx="762000" cy="259045"/>
    <xdr:sp macro="" textlink="">
      <xdr:nvSpPr>
        <xdr:cNvPr id="156" name="テキスト ボックス 155"/>
        <xdr:cNvSpPr txBox="1"/>
      </xdr:nvSpPr>
      <xdr:spPr>
        <a:xfrm>
          <a:off x="1955800" y="1004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80772</xdr:rowOff>
    </xdr:from>
    <xdr:to>
      <xdr:col>7</xdr:col>
      <xdr:colOff>31750</xdr:colOff>
      <xdr:row>61</xdr:row>
      <xdr:rowOff>10922</xdr:rowOff>
    </xdr:to>
    <xdr:sp macro="" textlink="">
      <xdr:nvSpPr>
        <xdr:cNvPr id="157" name="楕円 156"/>
        <xdr:cNvSpPr/>
      </xdr:nvSpPr>
      <xdr:spPr>
        <a:xfrm>
          <a:off x="13970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21099</xdr:rowOff>
    </xdr:from>
    <xdr:ext cx="762000" cy="259045"/>
    <xdr:sp macro="" textlink="">
      <xdr:nvSpPr>
        <xdr:cNvPr id="158" name="テキスト ボックス 157"/>
        <xdr:cNvSpPr txBox="1"/>
      </xdr:nvSpPr>
      <xdr:spPr>
        <a:xfrm>
          <a:off x="1066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人件費・物件費等の決算額が低くなっている要因として、ゴミ処理業務や消防業務等を一部事務組合で行っていることが挙げられる。一部事務組合の人件費・物件費等に充てる負担金を合計した場合、人口１人当たりの金額は大幅に増加することになる。今後はこれらも含めた経費について、抑制していく必要があ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64317</xdr:rowOff>
    </xdr:from>
    <xdr:to>
      <xdr:col>23</xdr:col>
      <xdr:colOff>133350</xdr:colOff>
      <xdr:row>88</xdr:row>
      <xdr:rowOff>91928</xdr:rowOff>
    </xdr:to>
    <xdr:cxnSp macro="">
      <xdr:nvCxnSpPr>
        <xdr:cNvPr id="188" name="直線コネクタ 187"/>
        <xdr:cNvCxnSpPr/>
      </xdr:nvCxnSpPr>
      <xdr:spPr>
        <a:xfrm flipV="1">
          <a:off x="4953000" y="13780317"/>
          <a:ext cx="0" cy="1399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64005</xdr:rowOff>
    </xdr:from>
    <xdr:ext cx="762000" cy="259045"/>
    <xdr:sp macro="" textlink="">
      <xdr:nvSpPr>
        <xdr:cNvPr id="189" name="人件費・物件費等の状況最小値テキスト"/>
        <xdr:cNvSpPr txBox="1"/>
      </xdr:nvSpPr>
      <xdr:spPr>
        <a:xfrm>
          <a:off x="5041900" y="151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91928</xdr:rowOff>
    </xdr:from>
    <xdr:to>
      <xdr:col>24</xdr:col>
      <xdr:colOff>12700</xdr:colOff>
      <xdr:row>88</xdr:row>
      <xdr:rowOff>91928</xdr:rowOff>
    </xdr:to>
    <xdr:cxnSp macro="">
      <xdr:nvCxnSpPr>
        <xdr:cNvPr id="190" name="直線コネクタ 189"/>
        <xdr:cNvCxnSpPr/>
      </xdr:nvCxnSpPr>
      <xdr:spPr>
        <a:xfrm>
          <a:off x="4864100" y="15179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150694</xdr:rowOff>
    </xdr:from>
    <xdr:ext cx="762000" cy="259045"/>
    <xdr:sp macro="" textlink="">
      <xdr:nvSpPr>
        <xdr:cNvPr id="191" name="人件費・物件費等の状況最大値テキスト"/>
        <xdr:cNvSpPr txBox="1"/>
      </xdr:nvSpPr>
      <xdr:spPr>
        <a:xfrm>
          <a:off x="5041900" y="1352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64317</xdr:rowOff>
    </xdr:from>
    <xdr:to>
      <xdr:col>24</xdr:col>
      <xdr:colOff>12700</xdr:colOff>
      <xdr:row>80</xdr:row>
      <xdr:rowOff>64317</xdr:rowOff>
    </xdr:to>
    <xdr:cxnSp macro="">
      <xdr:nvCxnSpPr>
        <xdr:cNvPr id="192" name="直線コネクタ 191"/>
        <xdr:cNvCxnSpPr/>
      </xdr:nvCxnSpPr>
      <xdr:spPr>
        <a:xfrm>
          <a:off x="4864100" y="1378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1798</xdr:rowOff>
    </xdr:from>
    <xdr:to>
      <xdr:col>23</xdr:col>
      <xdr:colOff>133350</xdr:colOff>
      <xdr:row>81</xdr:row>
      <xdr:rowOff>11579</xdr:rowOff>
    </xdr:to>
    <xdr:cxnSp macro="">
      <xdr:nvCxnSpPr>
        <xdr:cNvPr id="193" name="直線コネクタ 192"/>
        <xdr:cNvCxnSpPr/>
      </xdr:nvCxnSpPr>
      <xdr:spPr>
        <a:xfrm flipV="1">
          <a:off x="4114800" y="13889248"/>
          <a:ext cx="838200" cy="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150291</xdr:rowOff>
    </xdr:from>
    <xdr:ext cx="762000" cy="259045"/>
    <xdr:sp macro="" textlink="">
      <xdr:nvSpPr>
        <xdr:cNvPr id="194" name="人件費・物件費等の状況平均値テキスト"/>
        <xdr:cNvSpPr txBox="1"/>
      </xdr:nvSpPr>
      <xdr:spPr>
        <a:xfrm>
          <a:off x="5041900" y="140377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6764</xdr:rowOff>
    </xdr:from>
    <xdr:to>
      <xdr:col>23</xdr:col>
      <xdr:colOff>184150</xdr:colOff>
      <xdr:row>82</xdr:row>
      <xdr:rowOff>108364</xdr:rowOff>
    </xdr:to>
    <xdr:sp macro="" textlink="">
      <xdr:nvSpPr>
        <xdr:cNvPr id="195" name="フローチャート: 判断 194"/>
        <xdr:cNvSpPr/>
      </xdr:nvSpPr>
      <xdr:spPr>
        <a:xfrm>
          <a:off x="49022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156823</xdr:rowOff>
    </xdr:from>
    <xdr:to>
      <xdr:col>19</xdr:col>
      <xdr:colOff>133350</xdr:colOff>
      <xdr:row>81</xdr:row>
      <xdr:rowOff>11579</xdr:rowOff>
    </xdr:to>
    <xdr:cxnSp macro="">
      <xdr:nvCxnSpPr>
        <xdr:cNvPr id="196" name="直線コネクタ 195"/>
        <xdr:cNvCxnSpPr/>
      </xdr:nvCxnSpPr>
      <xdr:spPr>
        <a:xfrm>
          <a:off x="3225800" y="13872823"/>
          <a:ext cx="889000" cy="2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27814</xdr:rowOff>
    </xdr:from>
    <xdr:to>
      <xdr:col>19</xdr:col>
      <xdr:colOff>184150</xdr:colOff>
      <xdr:row>82</xdr:row>
      <xdr:rowOff>129414</xdr:rowOff>
    </xdr:to>
    <xdr:sp macro="" textlink="">
      <xdr:nvSpPr>
        <xdr:cNvPr id="197" name="フローチャート: 判断 196"/>
        <xdr:cNvSpPr/>
      </xdr:nvSpPr>
      <xdr:spPr>
        <a:xfrm>
          <a:off x="4064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114191</xdr:rowOff>
    </xdr:from>
    <xdr:ext cx="736600" cy="259045"/>
    <xdr:sp macro="" textlink="">
      <xdr:nvSpPr>
        <xdr:cNvPr id="198" name="テキスト ボックス 197"/>
        <xdr:cNvSpPr txBox="1"/>
      </xdr:nvSpPr>
      <xdr:spPr>
        <a:xfrm>
          <a:off x="3733800" y="1417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156823</xdr:rowOff>
    </xdr:from>
    <xdr:to>
      <xdr:col>15</xdr:col>
      <xdr:colOff>82550</xdr:colOff>
      <xdr:row>81</xdr:row>
      <xdr:rowOff>16380</xdr:rowOff>
    </xdr:to>
    <xdr:cxnSp macro="">
      <xdr:nvCxnSpPr>
        <xdr:cNvPr id="199" name="直線コネクタ 198"/>
        <xdr:cNvCxnSpPr/>
      </xdr:nvCxnSpPr>
      <xdr:spPr>
        <a:xfrm flipV="1">
          <a:off x="2336800" y="13872823"/>
          <a:ext cx="889000" cy="3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170146</xdr:rowOff>
    </xdr:from>
    <xdr:to>
      <xdr:col>15</xdr:col>
      <xdr:colOff>133350</xdr:colOff>
      <xdr:row>82</xdr:row>
      <xdr:rowOff>100296</xdr:rowOff>
    </xdr:to>
    <xdr:sp macro="" textlink="">
      <xdr:nvSpPr>
        <xdr:cNvPr id="200" name="フローチャート: 判断 199"/>
        <xdr:cNvSpPr/>
      </xdr:nvSpPr>
      <xdr:spPr>
        <a:xfrm>
          <a:off x="3175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85073</xdr:rowOff>
    </xdr:from>
    <xdr:ext cx="762000" cy="259045"/>
    <xdr:sp macro="" textlink="">
      <xdr:nvSpPr>
        <xdr:cNvPr id="201" name="テキスト ボックス 200"/>
        <xdr:cNvSpPr txBox="1"/>
      </xdr:nvSpPr>
      <xdr:spPr>
        <a:xfrm>
          <a:off x="2844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126895</xdr:rowOff>
    </xdr:from>
    <xdr:to>
      <xdr:col>11</xdr:col>
      <xdr:colOff>31750</xdr:colOff>
      <xdr:row>81</xdr:row>
      <xdr:rowOff>16380</xdr:rowOff>
    </xdr:to>
    <xdr:cxnSp macro="">
      <xdr:nvCxnSpPr>
        <xdr:cNvPr id="202" name="直線コネクタ 201"/>
        <xdr:cNvCxnSpPr/>
      </xdr:nvCxnSpPr>
      <xdr:spPr>
        <a:xfrm>
          <a:off x="1447800" y="13842895"/>
          <a:ext cx="889000" cy="6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27370</xdr:rowOff>
    </xdr:from>
    <xdr:to>
      <xdr:col>11</xdr:col>
      <xdr:colOff>82550</xdr:colOff>
      <xdr:row>82</xdr:row>
      <xdr:rowOff>128970</xdr:rowOff>
    </xdr:to>
    <xdr:sp macro="" textlink="">
      <xdr:nvSpPr>
        <xdr:cNvPr id="203" name="フローチャート: 判断 202"/>
        <xdr:cNvSpPr/>
      </xdr:nvSpPr>
      <xdr:spPr>
        <a:xfrm>
          <a:off x="2286000" y="1408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113747</xdr:rowOff>
    </xdr:from>
    <xdr:ext cx="762000" cy="259045"/>
    <xdr:sp macro="" textlink="">
      <xdr:nvSpPr>
        <xdr:cNvPr id="204" name="テキスト ボックス 203"/>
        <xdr:cNvSpPr txBox="1"/>
      </xdr:nvSpPr>
      <xdr:spPr>
        <a:xfrm>
          <a:off x="1955800" y="14172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110499</xdr:rowOff>
    </xdr:from>
    <xdr:to>
      <xdr:col>7</xdr:col>
      <xdr:colOff>31750</xdr:colOff>
      <xdr:row>83</xdr:row>
      <xdr:rowOff>40649</xdr:rowOff>
    </xdr:to>
    <xdr:sp macro="" textlink="">
      <xdr:nvSpPr>
        <xdr:cNvPr id="205" name="フローチャート: 判断 204"/>
        <xdr:cNvSpPr/>
      </xdr:nvSpPr>
      <xdr:spPr>
        <a:xfrm>
          <a:off x="1397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25426</xdr:rowOff>
    </xdr:from>
    <xdr:ext cx="762000" cy="259045"/>
    <xdr:sp macro="" textlink="">
      <xdr:nvSpPr>
        <xdr:cNvPr id="206" name="テキスト ボックス 205"/>
        <xdr:cNvSpPr txBox="1"/>
      </xdr:nvSpPr>
      <xdr:spPr>
        <a:xfrm>
          <a:off x="1066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122448</xdr:rowOff>
    </xdr:from>
    <xdr:to>
      <xdr:col>23</xdr:col>
      <xdr:colOff>184150</xdr:colOff>
      <xdr:row>81</xdr:row>
      <xdr:rowOff>52598</xdr:rowOff>
    </xdr:to>
    <xdr:sp macro="" textlink="">
      <xdr:nvSpPr>
        <xdr:cNvPr id="212" name="楕円 211"/>
        <xdr:cNvSpPr/>
      </xdr:nvSpPr>
      <xdr:spPr>
        <a:xfrm>
          <a:off x="4902200" y="1383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43725</xdr:rowOff>
    </xdr:from>
    <xdr:ext cx="762000" cy="259045"/>
    <xdr:sp macro="" textlink="">
      <xdr:nvSpPr>
        <xdr:cNvPr id="213" name="人件費・物件費等の状況該当値テキスト"/>
        <xdr:cNvSpPr txBox="1"/>
      </xdr:nvSpPr>
      <xdr:spPr>
        <a:xfrm>
          <a:off x="5041900" y="13759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132229</xdr:rowOff>
    </xdr:from>
    <xdr:to>
      <xdr:col>19</xdr:col>
      <xdr:colOff>184150</xdr:colOff>
      <xdr:row>81</xdr:row>
      <xdr:rowOff>62379</xdr:rowOff>
    </xdr:to>
    <xdr:sp macro="" textlink="">
      <xdr:nvSpPr>
        <xdr:cNvPr id="214" name="楕円 213"/>
        <xdr:cNvSpPr/>
      </xdr:nvSpPr>
      <xdr:spPr>
        <a:xfrm>
          <a:off x="4064000" y="138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72556</xdr:rowOff>
    </xdr:from>
    <xdr:ext cx="736600" cy="259045"/>
    <xdr:sp macro="" textlink="">
      <xdr:nvSpPr>
        <xdr:cNvPr id="215" name="テキスト ボックス 214"/>
        <xdr:cNvSpPr txBox="1"/>
      </xdr:nvSpPr>
      <xdr:spPr>
        <a:xfrm>
          <a:off x="3733800" y="13617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106023</xdr:rowOff>
    </xdr:from>
    <xdr:to>
      <xdr:col>15</xdr:col>
      <xdr:colOff>133350</xdr:colOff>
      <xdr:row>81</xdr:row>
      <xdr:rowOff>36173</xdr:rowOff>
    </xdr:to>
    <xdr:sp macro="" textlink="">
      <xdr:nvSpPr>
        <xdr:cNvPr id="216" name="楕円 215"/>
        <xdr:cNvSpPr/>
      </xdr:nvSpPr>
      <xdr:spPr>
        <a:xfrm>
          <a:off x="3175000" y="1382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46350</xdr:rowOff>
    </xdr:from>
    <xdr:ext cx="762000" cy="259045"/>
    <xdr:sp macro="" textlink="">
      <xdr:nvSpPr>
        <xdr:cNvPr id="217" name="テキスト ボックス 216"/>
        <xdr:cNvSpPr txBox="1"/>
      </xdr:nvSpPr>
      <xdr:spPr>
        <a:xfrm>
          <a:off x="2844800" y="13590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137030</xdr:rowOff>
    </xdr:from>
    <xdr:to>
      <xdr:col>11</xdr:col>
      <xdr:colOff>82550</xdr:colOff>
      <xdr:row>81</xdr:row>
      <xdr:rowOff>67180</xdr:rowOff>
    </xdr:to>
    <xdr:sp macro="" textlink="">
      <xdr:nvSpPr>
        <xdr:cNvPr id="218" name="楕円 217"/>
        <xdr:cNvSpPr/>
      </xdr:nvSpPr>
      <xdr:spPr>
        <a:xfrm>
          <a:off x="2286000" y="1385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77357</xdr:rowOff>
    </xdr:from>
    <xdr:ext cx="762000" cy="259045"/>
    <xdr:sp macro="" textlink="">
      <xdr:nvSpPr>
        <xdr:cNvPr id="219" name="テキスト ボックス 218"/>
        <xdr:cNvSpPr txBox="1"/>
      </xdr:nvSpPr>
      <xdr:spPr>
        <a:xfrm>
          <a:off x="1955800" y="1362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76095</xdr:rowOff>
    </xdr:from>
    <xdr:to>
      <xdr:col>7</xdr:col>
      <xdr:colOff>31750</xdr:colOff>
      <xdr:row>81</xdr:row>
      <xdr:rowOff>6245</xdr:rowOff>
    </xdr:to>
    <xdr:sp macro="" textlink="">
      <xdr:nvSpPr>
        <xdr:cNvPr id="220" name="楕円 219"/>
        <xdr:cNvSpPr/>
      </xdr:nvSpPr>
      <xdr:spPr>
        <a:xfrm>
          <a:off x="1397000" y="1379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16422</xdr:rowOff>
    </xdr:from>
    <xdr:ext cx="762000" cy="259045"/>
    <xdr:sp macro="" textlink="">
      <xdr:nvSpPr>
        <xdr:cNvPr id="221" name="テキスト ボックス 220"/>
        <xdr:cNvSpPr txBox="1"/>
      </xdr:nvSpPr>
      <xdr:spPr>
        <a:xfrm>
          <a:off x="1066800" y="1356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日のラスパイレス指数は、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を下回ったものの、類似団体平均を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ポイント上回り、全国市平均を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ポイント上回っている。今後も行財政改革への取り組みを通じて給与の適正化に努める。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138793</xdr:rowOff>
    </xdr:to>
    <xdr:cxnSp macro="">
      <xdr:nvCxnSpPr>
        <xdr:cNvPr id="252" name="直線コネクタ 251"/>
        <xdr:cNvCxnSpPr/>
      </xdr:nvCxnSpPr>
      <xdr:spPr>
        <a:xfrm flipV="1">
          <a:off x="17018000" y="1388110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3"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4" name="直線コネクタ 253"/>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68036</xdr:rowOff>
    </xdr:from>
    <xdr:to>
      <xdr:col>81</xdr:col>
      <xdr:colOff>44450</xdr:colOff>
      <xdr:row>87</xdr:row>
      <xdr:rowOff>154214</xdr:rowOff>
    </xdr:to>
    <xdr:cxnSp macro="">
      <xdr:nvCxnSpPr>
        <xdr:cNvPr id="257" name="直線コネクタ 256"/>
        <xdr:cNvCxnSpPr/>
      </xdr:nvCxnSpPr>
      <xdr:spPr>
        <a:xfrm flipV="1">
          <a:off x="16179800" y="14984186"/>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8"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102507</xdr:rowOff>
    </xdr:from>
    <xdr:to>
      <xdr:col>77</xdr:col>
      <xdr:colOff>44450</xdr:colOff>
      <xdr:row>87</xdr:row>
      <xdr:rowOff>154214</xdr:rowOff>
    </xdr:to>
    <xdr:cxnSp macro="">
      <xdr:nvCxnSpPr>
        <xdr:cNvPr id="260" name="直線コネクタ 259"/>
        <xdr:cNvCxnSpPr/>
      </xdr:nvCxnSpPr>
      <xdr:spPr>
        <a:xfrm>
          <a:off x="15290800" y="1501865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1" name="フローチャート: 判断 260"/>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2" name="テキスト ボックス 261"/>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102507</xdr:rowOff>
    </xdr:from>
    <xdr:to>
      <xdr:col>72</xdr:col>
      <xdr:colOff>203200</xdr:colOff>
      <xdr:row>87</xdr:row>
      <xdr:rowOff>154214</xdr:rowOff>
    </xdr:to>
    <xdr:cxnSp macro="">
      <xdr:nvCxnSpPr>
        <xdr:cNvPr id="263" name="直線コネクタ 262"/>
        <xdr:cNvCxnSpPr/>
      </xdr:nvCxnSpPr>
      <xdr:spPr>
        <a:xfrm flipV="1">
          <a:off x="14401800" y="1501865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5" name="テキスト ボックス 264"/>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136979</xdr:rowOff>
    </xdr:from>
    <xdr:to>
      <xdr:col>68</xdr:col>
      <xdr:colOff>152400</xdr:colOff>
      <xdr:row>87</xdr:row>
      <xdr:rowOff>154214</xdr:rowOff>
    </xdr:to>
    <xdr:cxnSp macro="">
      <xdr:nvCxnSpPr>
        <xdr:cNvPr id="266" name="直線コネクタ 265"/>
        <xdr:cNvCxnSpPr/>
      </xdr:nvCxnSpPr>
      <xdr:spPr>
        <a:xfrm>
          <a:off x="13512800" y="150531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7" name="フローチャート: 判断 266"/>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8" name="テキスト ボックス 267"/>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0" name="テキスト ボックス 269"/>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17236</xdr:rowOff>
    </xdr:from>
    <xdr:to>
      <xdr:col>81</xdr:col>
      <xdr:colOff>95250</xdr:colOff>
      <xdr:row>87</xdr:row>
      <xdr:rowOff>118836</xdr:rowOff>
    </xdr:to>
    <xdr:sp macro="" textlink="">
      <xdr:nvSpPr>
        <xdr:cNvPr id="276" name="楕円 275"/>
        <xdr:cNvSpPr/>
      </xdr:nvSpPr>
      <xdr:spPr>
        <a:xfrm>
          <a:off x="169672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160763</xdr:rowOff>
    </xdr:from>
    <xdr:ext cx="762000" cy="259045"/>
    <xdr:sp macro="" textlink="">
      <xdr:nvSpPr>
        <xdr:cNvPr id="277" name="給与水準   （国との比較）該当値テキスト"/>
        <xdr:cNvSpPr txBox="1"/>
      </xdr:nvSpPr>
      <xdr:spPr>
        <a:xfrm>
          <a:off x="17106900" y="149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103414</xdr:rowOff>
    </xdr:from>
    <xdr:to>
      <xdr:col>77</xdr:col>
      <xdr:colOff>95250</xdr:colOff>
      <xdr:row>88</xdr:row>
      <xdr:rowOff>33564</xdr:rowOff>
    </xdr:to>
    <xdr:sp macro="" textlink="">
      <xdr:nvSpPr>
        <xdr:cNvPr id="278" name="楕円 277"/>
        <xdr:cNvSpPr/>
      </xdr:nvSpPr>
      <xdr:spPr>
        <a:xfrm>
          <a:off x="16129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18341</xdr:rowOff>
    </xdr:from>
    <xdr:ext cx="736600" cy="259045"/>
    <xdr:sp macro="" textlink="">
      <xdr:nvSpPr>
        <xdr:cNvPr id="279" name="テキスト ボックス 278"/>
        <xdr:cNvSpPr txBox="1"/>
      </xdr:nvSpPr>
      <xdr:spPr>
        <a:xfrm>
          <a:off x="15798800" y="15105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51707</xdr:rowOff>
    </xdr:from>
    <xdr:to>
      <xdr:col>73</xdr:col>
      <xdr:colOff>44450</xdr:colOff>
      <xdr:row>87</xdr:row>
      <xdr:rowOff>153307</xdr:rowOff>
    </xdr:to>
    <xdr:sp macro="" textlink="">
      <xdr:nvSpPr>
        <xdr:cNvPr id="280" name="楕円 279"/>
        <xdr:cNvSpPr/>
      </xdr:nvSpPr>
      <xdr:spPr>
        <a:xfrm>
          <a:off x="15240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138084</xdr:rowOff>
    </xdr:from>
    <xdr:ext cx="762000" cy="259045"/>
    <xdr:sp macro="" textlink="">
      <xdr:nvSpPr>
        <xdr:cNvPr id="281" name="テキスト ボックス 280"/>
        <xdr:cNvSpPr txBox="1"/>
      </xdr:nvSpPr>
      <xdr:spPr>
        <a:xfrm>
          <a:off x="14909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103414</xdr:rowOff>
    </xdr:from>
    <xdr:to>
      <xdr:col>68</xdr:col>
      <xdr:colOff>203200</xdr:colOff>
      <xdr:row>88</xdr:row>
      <xdr:rowOff>33564</xdr:rowOff>
    </xdr:to>
    <xdr:sp macro="" textlink="">
      <xdr:nvSpPr>
        <xdr:cNvPr id="282" name="楕円 281"/>
        <xdr:cNvSpPr/>
      </xdr:nvSpPr>
      <xdr:spPr>
        <a:xfrm>
          <a:off x="14351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18341</xdr:rowOff>
    </xdr:from>
    <xdr:ext cx="762000" cy="259045"/>
    <xdr:sp macro="" textlink="">
      <xdr:nvSpPr>
        <xdr:cNvPr id="283" name="テキスト ボックス 282"/>
        <xdr:cNvSpPr txBox="1"/>
      </xdr:nvSpPr>
      <xdr:spPr>
        <a:xfrm>
          <a:off x="14020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86179</xdr:rowOff>
    </xdr:from>
    <xdr:to>
      <xdr:col>64</xdr:col>
      <xdr:colOff>152400</xdr:colOff>
      <xdr:row>88</xdr:row>
      <xdr:rowOff>16329</xdr:rowOff>
    </xdr:to>
    <xdr:sp macro="" textlink="">
      <xdr:nvSpPr>
        <xdr:cNvPr id="284" name="楕円 283"/>
        <xdr:cNvSpPr/>
      </xdr:nvSpPr>
      <xdr:spPr>
        <a:xfrm>
          <a:off x="13462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1106</xdr:rowOff>
    </xdr:from>
    <xdr:ext cx="762000" cy="259045"/>
    <xdr:sp macro="" textlink="">
      <xdr:nvSpPr>
        <xdr:cNvPr id="285" name="テキスト ボックス 284"/>
        <xdr:cNvSpPr txBox="1"/>
      </xdr:nvSpPr>
      <xdr:spPr>
        <a:xfrm>
          <a:off x="13131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合併前から類似団体より少ない定数を維持してきたが、今後も更に合理的で効率的な行政運営を行うため、引き続き職員定数の抑制と計画的な定員管理を行う。</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108041</xdr:rowOff>
    </xdr:from>
    <xdr:to>
      <xdr:col>81</xdr:col>
      <xdr:colOff>44450</xdr:colOff>
      <xdr:row>67</xdr:row>
      <xdr:rowOff>128270</xdr:rowOff>
    </xdr:to>
    <xdr:cxnSp macro="">
      <xdr:nvCxnSpPr>
        <xdr:cNvPr id="317" name="直線コネクタ 316"/>
        <xdr:cNvCxnSpPr/>
      </xdr:nvCxnSpPr>
      <xdr:spPr>
        <a:xfrm flipV="1">
          <a:off x="17018000" y="10052141"/>
          <a:ext cx="0" cy="1563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8"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9" name="直線コネクタ 318"/>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22968</xdr:rowOff>
    </xdr:from>
    <xdr:ext cx="762000" cy="259045"/>
    <xdr:sp macro="" textlink="">
      <xdr:nvSpPr>
        <xdr:cNvPr id="320" name="定員管理の状況最大値テキスト"/>
        <xdr:cNvSpPr txBox="1"/>
      </xdr:nvSpPr>
      <xdr:spPr>
        <a:xfrm>
          <a:off x="17106900" y="97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108041</xdr:rowOff>
    </xdr:from>
    <xdr:to>
      <xdr:col>81</xdr:col>
      <xdr:colOff>133350</xdr:colOff>
      <xdr:row>58</xdr:row>
      <xdr:rowOff>108041</xdr:rowOff>
    </xdr:to>
    <xdr:cxnSp macro="">
      <xdr:nvCxnSpPr>
        <xdr:cNvPr id="321" name="直線コネクタ 320"/>
        <xdr:cNvCxnSpPr/>
      </xdr:nvCxnSpPr>
      <xdr:spPr>
        <a:xfrm>
          <a:off x="16929100" y="1005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140879</xdr:rowOff>
    </xdr:from>
    <xdr:to>
      <xdr:col>81</xdr:col>
      <xdr:colOff>44450</xdr:colOff>
      <xdr:row>60</xdr:row>
      <xdr:rowOff>161562</xdr:rowOff>
    </xdr:to>
    <xdr:cxnSp macro="">
      <xdr:nvCxnSpPr>
        <xdr:cNvPr id="322" name="直線コネクタ 321"/>
        <xdr:cNvCxnSpPr/>
      </xdr:nvCxnSpPr>
      <xdr:spPr>
        <a:xfrm>
          <a:off x="16179800" y="10427879"/>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99258</xdr:rowOff>
    </xdr:from>
    <xdr:ext cx="762000" cy="259045"/>
    <xdr:sp macro="" textlink="">
      <xdr:nvSpPr>
        <xdr:cNvPr id="323" name="定員管理の状況平均値テキスト"/>
        <xdr:cNvSpPr txBox="1"/>
      </xdr:nvSpPr>
      <xdr:spPr>
        <a:xfrm>
          <a:off x="17106900" y="10557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4" name="フローチャート: 判断 323"/>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140879</xdr:rowOff>
    </xdr:from>
    <xdr:to>
      <xdr:col>77</xdr:col>
      <xdr:colOff>44450</xdr:colOff>
      <xdr:row>60</xdr:row>
      <xdr:rowOff>144326</xdr:rowOff>
    </xdr:to>
    <xdr:cxnSp macro="">
      <xdr:nvCxnSpPr>
        <xdr:cNvPr id="325" name="直線コネクタ 324"/>
        <xdr:cNvCxnSpPr/>
      </xdr:nvCxnSpPr>
      <xdr:spPr>
        <a:xfrm flipV="1">
          <a:off x="15290800" y="1042787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6" name="フローチャート: 判断 325"/>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33490</xdr:rowOff>
    </xdr:from>
    <xdr:ext cx="736600" cy="259045"/>
    <xdr:sp macro="" textlink="">
      <xdr:nvSpPr>
        <xdr:cNvPr id="327" name="テキスト ボックス 326"/>
        <xdr:cNvSpPr txBox="1"/>
      </xdr:nvSpPr>
      <xdr:spPr>
        <a:xfrm>
          <a:off x="15798800" y="10663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144326</xdr:rowOff>
    </xdr:from>
    <xdr:to>
      <xdr:col>72</xdr:col>
      <xdr:colOff>203200</xdr:colOff>
      <xdr:row>60</xdr:row>
      <xdr:rowOff>151221</xdr:rowOff>
    </xdr:to>
    <xdr:cxnSp macro="">
      <xdr:nvCxnSpPr>
        <xdr:cNvPr id="328" name="直線コネクタ 327"/>
        <xdr:cNvCxnSpPr/>
      </xdr:nvCxnSpPr>
      <xdr:spPr>
        <a:xfrm flipV="1">
          <a:off x="14401800" y="10431326"/>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9" name="フローチャート: 判断 328"/>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33490</xdr:rowOff>
    </xdr:from>
    <xdr:ext cx="762000" cy="259045"/>
    <xdr:sp macro="" textlink="">
      <xdr:nvSpPr>
        <xdr:cNvPr id="330" name="テキスト ボックス 329"/>
        <xdr:cNvSpPr txBox="1"/>
      </xdr:nvSpPr>
      <xdr:spPr>
        <a:xfrm>
          <a:off x="14909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135709</xdr:rowOff>
    </xdr:from>
    <xdr:to>
      <xdr:col>68</xdr:col>
      <xdr:colOff>152400</xdr:colOff>
      <xdr:row>60</xdr:row>
      <xdr:rowOff>151221</xdr:rowOff>
    </xdr:to>
    <xdr:cxnSp macro="">
      <xdr:nvCxnSpPr>
        <xdr:cNvPr id="331" name="直線コネクタ 330"/>
        <xdr:cNvCxnSpPr/>
      </xdr:nvCxnSpPr>
      <xdr:spPr>
        <a:xfrm>
          <a:off x="13512800" y="10422709"/>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149588</xdr:rowOff>
    </xdr:from>
    <xdr:to>
      <xdr:col>68</xdr:col>
      <xdr:colOff>203200</xdr:colOff>
      <xdr:row>62</xdr:row>
      <xdr:rowOff>79738</xdr:rowOff>
    </xdr:to>
    <xdr:sp macro="" textlink="">
      <xdr:nvSpPr>
        <xdr:cNvPr id="332" name="フローチャート: 判断 331"/>
        <xdr:cNvSpPr/>
      </xdr:nvSpPr>
      <xdr:spPr>
        <a:xfrm>
          <a:off x="14351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64515</xdr:rowOff>
    </xdr:from>
    <xdr:ext cx="762000" cy="259045"/>
    <xdr:sp macro="" textlink="">
      <xdr:nvSpPr>
        <xdr:cNvPr id="333" name="テキスト ボックス 332"/>
        <xdr:cNvSpPr txBox="1"/>
      </xdr:nvSpPr>
      <xdr:spPr>
        <a:xfrm>
          <a:off x="14020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10069</xdr:rowOff>
    </xdr:from>
    <xdr:to>
      <xdr:col>64</xdr:col>
      <xdr:colOff>152400</xdr:colOff>
      <xdr:row>63</xdr:row>
      <xdr:rowOff>111669</xdr:rowOff>
    </xdr:to>
    <xdr:sp macro="" textlink="">
      <xdr:nvSpPr>
        <xdr:cNvPr id="334" name="フローチャート: 判断 333"/>
        <xdr:cNvSpPr/>
      </xdr:nvSpPr>
      <xdr:spPr>
        <a:xfrm>
          <a:off x="13462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96446</xdr:rowOff>
    </xdr:from>
    <xdr:ext cx="762000" cy="259045"/>
    <xdr:sp macro="" textlink="">
      <xdr:nvSpPr>
        <xdr:cNvPr id="335" name="テキスト ボックス 334"/>
        <xdr:cNvSpPr txBox="1"/>
      </xdr:nvSpPr>
      <xdr:spPr>
        <a:xfrm>
          <a:off x="13131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110762</xdr:rowOff>
    </xdr:from>
    <xdr:to>
      <xdr:col>81</xdr:col>
      <xdr:colOff>95250</xdr:colOff>
      <xdr:row>61</xdr:row>
      <xdr:rowOff>40912</xdr:rowOff>
    </xdr:to>
    <xdr:sp macro="" textlink="">
      <xdr:nvSpPr>
        <xdr:cNvPr id="341" name="楕円 340"/>
        <xdr:cNvSpPr/>
      </xdr:nvSpPr>
      <xdr:spPr>
        <a:xfrm>
          <a:off x="16967200" y="1039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127289</xdr:rowOff>
    </xdr:from>
    <xdr:ext cx="762000" cy="259045"/>
    <xdr:sp macro="" textlink="">
      <xdr:nvSpPr>
        <xdr:cNvPr id="342" name="定員管理の状況該当値テキスト"/>
        <xdr:cNvSpPr txBox="1"/>
      </xdr:nvSpPr>
      <xdr:spPr>
        <a:xfrm>
          <a:off x="17106900" y="10242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90079</xdr:rowOff>
    </xdr:from>
    <xdr:to>
      <xdr:col>77</xdr:col>
      <xdr:colOff>95250</xdr:colOff>
      <xdr:row>61</xdr:row>
      <xdr:rowOff>20229</xdr:rowOff>
    </xdr:to>
    <xdr:sp macro="" textlink="">
      <xdr:nvSpPr>
        <xdr:cNvPr id="343" name="楕円 342"/>
        <xdr:cNvSpPr/>
      </xdr:nvSpPr>
      <xdr:spPr>
        <a:xfrm>
          <a:off x="16129000" y="1037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30406</xdr:rowOff>
    </xdr:from>
    <xdr:ext cx="736600" cy="259045"/>
    <xdr:sp macro="" textlink="">
      <xdr:nvSpPr>
        <xdr:cNvPr id="344" name="テキスト ボックス 343"/>
        <xdr:cNvSpPr txBox="1"/>
      </xdr:nvSpPr>
      <xdr:spPr>
        <a:xfrm>
          <a:off x="15798800" y="10145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93526</xdr:rowOff>
    </xdr:from>
    <xdr:to>
      <xdr:col>73</xdr:col>
      <xdr:colOff>44450</xdr:colOff>
      <xdr:row>61</xdr:row>
      <xdr:rowOff>23676</xdr:rowOff>
    </xdr:to>
    <xdr:sp macro="" textlink="">
      <xdr:nvSpPr>
        <xdr:cNvPr id="345" name="楕円 344"/>
        <xdr:cNvSpPr/>
      </xdr:nvSpPr>
      <xdr:spPr>
        <a:xfrm>
          <a:off x="15240000" y="1038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33853</xdr:rowOff>
    </xdr:from>
    <xdr:ext cx="762000" cy="259045"/>
    <xdr:sp macro="" textlink="">
      <xdr:nvSpPr>
        <xdr:cNvPr id="346" name="テキスト ボックス 345"/>
        <xdr:cNvSpPr txBox="1"/>
      </xdr:nvSpPr>
      <xdr:spPr>
        <a:xfrm>
          <a:off x="14909800" y="1014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100421</xdr:rowOff>
    </xdr:from>
    <xdr:to>
      <xdr:col>68</xdr:col>
      <xdr:colOff>203200</xdr:colOff>
      <xdr:row>61</xdr:row>
      <xdr:rowOff>30571</xdr:rowOff>
    </xdr:to>
    <xdr:sp macro="" textlink="">
      <xdr:nvSpPr>
        <xdr:cNvPr id="347" name="楕円 346"/>
        <xdr:cNvSpPr/>
      </xdr:nvSpPr>
      <xdr:spPr>
        <a:xfrm>
          <a:off x="14351000" y="1038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40748</xdr:rowOff>
    </xdr:from>
    <xdr:ext cx="762000" cy="259045"/>
    <xdr:sp macro="" textlink="">
      <xdr:nvSpPr>
        <xdr:cNvPr id="348" name="テキスト ボックス 347"/>
        <xdr:cNvSpPr txBox="1"/>
      </xdr:nvSpPr>
      <xdr:spPr>
        <a:xfrm>
          <a:off x="14020800" y="1015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84909</xdr:rowOff>
    </xdr:from>
    <xdr:to>
      <xdr:col>64</xdr:col>
      <xdr:colOff>152400</xdr:colOff>
      <xdr:row>61</xdr:row>
      <xdr:rowOff>15059</xdr:rowOff>
    </xdr:to>
    <xdr:sp macro="" textlink="">
      <xdr:nvSpPr>
        <xdr:cNvPr id="349" name="楕円 348"/>
        <xdr:cNvSpPr/>
      </xdr:nvSpPr>
      <xdr:spPr>
        <a:xfrm>
          <a:off x="13462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25236</xdr:rowOff>
    </xdr:from>
    <xdr:ext cx="762000" cy="259045"/>
    <xdr:sp macro="" textlink="">
      <xdr:nvSpPr>
        <xdr:cNvPr id="350" name="テキスト ボックス 349"/>
        <xdr:cNvSpPr txBox="1"/>
      </xdr:nvSpPr>
      <xdr:spPr>
        <a:xfrm>
          <a:off x="13131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実施した学校給食センター建設事業に係る地方債の償還が始まったこと等により、前年度より比率が上昇した。分流式下水道に要する経費について、総務省通知を踏まえた繰出基準の適正化を行ったことによる公営企業債等繰入額増等の影響もあり、類似団体平均を上回っている。今後の事業実施にあたっては、将来的な必要性、緊急性、行政効果を十分検討し、起債の抑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44</xdr:row>
      <xdr:rowOff>60537</xdr:rowOff>
    </xdr:to>
    <xdr:cxnSp macro="">
      <xdr:nvCxnSpPr>
        <xdr:cNvPr id="379" name="直線コネクタ 378"/>
        <xdr:cNvCxnSpPr/>
      </xdr:nvCxnSpPr>
      <xdr:spPr>
        <a:xfrm flipV="1">
          <a:off x="17018000" y="612436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0"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1" name="直線コネクタ 380"/>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2" name="公債費負担の状況最大値テキスト"/>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3" name="直線コネクタ 382"/>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3810</xdr:rowOff>
    </xdr:from>
    <xdr:to>
      <xdr:col>81</xdr:col>
      <xdr:colOff>44450</xdr:colOff>
      <xdr:row>41</xdr:row>
      <xdr:rowOff>27940</xdr:rowOff>
    </xdr:to>
    <xdr:cxnSp macro="">
      <xdr:nvCxnSpPr>
        <xdr:cNvPr id="384" name="直線コネクタ 383"/>
        <xdr:cNvCxnSpPr/>
      </xdr:nvCxnSpPr>
      <xdr:spPr>
        <a:xfrm>
          <a:off x="16179800" y="703326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52510</xdr:rowOff>
    </xdr:from>
    <xdr:ext cx="762000" cy="259045"/>
    <xdr:sp macro="" textlink="">
      <xdr:nvSpPr>
        <xdr:cNvPr id="385"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6" name="フローチャート: 判断 385"/>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3810</xdr:rowOff>
    </xdr:from>
    <xdr:to>
      <xdr:col>77</xdr:col>
      <xdr:colOff>44450</xdr:colOff>
      <xdr:row>41</xdr:row>
      <xdr:rowOff>3810</xdr:rowOff>
    </xdr:to>
    <xdr:cxnSp macro="">
      <xdr:nvCxnSpPr>
        <xdr:cNvPr id="387" name="直線コネクタ 386"/>
        <xdr:cNvCxnSpPr/>
      </xdr:nvCxnSpPr>
      <xdr:spPr>
        <a:xfrm>
          <a:off x="15290800" y="7033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8" name="フローチャート: 判断 387"/>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163847</xdr:rowOff>
    </xdr:from>
    <xdr:ext cx="736600" cy="259045"/>
    <xdr:sp macro="" textlink="">
      <xdr:nvSpPr>
        <xdr:cNvPr id="389" name="テキスト ボックス 388"/>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3810</xdr:rowOff>
    </xdr:from>
    <xdr:to>
      <xdr:col>72</xdr:col>
      <xdr:colOff>203200</xdr:colOff>
      <xdr:row>41</xdr:row>
      <xdr:rowOff>3810</xdr:rowOff>
    </xdr:to>
    <xdr:cxnSp macro="">
      <xdr:nvCxnSpPr>
        <xdr:cNvPr id="390" name="直線コネクタ 389"/>
        <xdr:cNvCxnSpPr/>
      </xdr:nvCxnSpPr>
      <xdr:spPr>
        <a:xfrm>
          <a:off x="14401800" y="7033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1" name="フローチャート: 判断 390"/>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92" name="テキスト ボックス 391"/>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3810</xdr:rowOff>
    </xdr:from>
    <xdr:to>
      <xdr:col>68</xdr:col>
      <xdr:colOff>152400</xdr:colOff>
      <xdr:row>41</xdr:row>
      <xdr:rowOff>76200</xdr:rowOff>
    </xdr:to>
    <xdr:cxnSp macro="">
      <xdr:nvCxnSpPr>
        <xdr:cNvPr id="393" name="直線コネクタ 392"/>
        <xdr:cNvCxnSpPr/>
      </xdr:nvCxnSpPr>
      <xdr:spPr>
        <a:xfrm flipV="1">
          <a:off x="13512800" y="70332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92287</xdr:rowOff>
    </xdr:from>
    <xdr:to>
      <xdr:col>68</xdr:col>
      <xdr:colOff>203200</xdr:colOff>
      <xdr:row>41</xdr:row>
      <xdr:rowOff>22437</xdr:rowOff>
    </xdr:to>
    <xdr:sp macro="" textlink="">
      <xdr:nvSpPr>
        <xdr:cNvPr id="394" name="フローチャート: 判断 393"/>
        <xdr:cNvSpPr/>
      </xdr:nvSpPr>
      <xdr:spPr>
        <a:xfrm>
          <a:off x="14351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32614</xdr:rowOff>
    </xdr:from>
    <xdr:ext cx="762000" cy="259045"/>
    <xdr:sp macro="" textlink="">
      <xdr:nvSpPr>
        <xdr:cNvPr id="395" name="テキスト ボックス 394"/>
        <xdr:cNvSpPr txBox="1"/>
      </xdr:nvSpPr>
      <xdr:spPr>
        <a:xfrm>
          <a:off x="14020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164677</xdr:rowOff>
    </xdr:from>
    <xdr:to>
      <xdr:col>64</xdr:col>
      <xdr:colOff>152400</xdr:colOff>
      <xdr:row>41</xdr:row>
      <xdr:rowOff>94827</xdr:rowOff>
    </xdr:to>
    <xdr:sp macro="" textlink="">
      <xdr:nvSpPr>
        <xdr:cNvPr id="396" name="フローチャート: 判断 395"/>
        <xdr:cNvSpPr/>
      </xdr:nvSpPr>
      <xdr:spPr>
        <a:xfrm>
          <a:off x="13462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105004</xdr:rowOff>
    </xdr:from>
    <xdr:ext cx="762000" cy="259045"/>
    <xdr:sp macro="" textlink="">
      <xdr:nvSpPr>
        <xdr:cNvPr id="397" name="テキスト ボックス 396"/>
        <xdr:cNvSpPr txBox="1"/>
      </xdr:nvSpPr>
      <xdr:spPr>
        <a:xfrm>
          <a:off x="13131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403" name="楕円 402"/>
        <xdr:cNvSpPr/>
      </xdr:nvSpPr>
      <xdr:spPr>
        <a:xfrm>
          <a:off x="169672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120667</xdr:rowOff>
    </xdr:from>
    <xdr:ext cx="762000" cy="259045"/>
    <xdr:sp macro="" textlink="">
      <xdr:nvSpPr>
        <xdr:cNvPr id="404" name="公債費負担の状況該当値テキスト"/>
        <xdr:cNvSpPr txBox="1"/>
      </xdr:nvSpPr>
      <xdr:spPr>
        <a:xfrm>
          <a:off x="17106900" y="697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124460</xdr:rowOff>
    </xdr:from>
    <xdr:to>
      <xdr:col>77</xdr:col>
      <xdr:colOff>95250</xdr:colOff>
      <xdr:row>41</xdr:row>
      <xdr:rowOff>54610</xdr:rowOff>
    </xdr:to>
    <xdr:sp macro="" textlink="">
      <xdr:nvSpPr>
        <xdr:cNvPr id="405" name="楕円 404"/>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406" name="テキスト ボックス 405"/>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124460</xdr:rowOff>
    </xdr:from>
    <xdr:to>
      <xdr:col>73</xdr:col>
      <xdr:colOff>44450</xdr:colOff>
      <xdr:row>41</xdr:row>
      <xdr:rowOff>54610</xdr:rowOff>
    </xdr:to>
    <xdr:sp macro="" textlink="">
      <xdr:nvSpPr>
        <xdr:cNvPr id="407" name="楕円 406"/>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39387</xdr:rowOff>
    </xdr:from>
    <xdr:ext cx="762000" cy="259045"/>
    <xdr:sp macro="" textlink="">
      <xdr:nvSpPr>
        <xdr:cNvPr id="408" name="テキスト ボックス 407"/>
        <xdr:cNvSpPr txBox="1"/>
      </xdr:nvSpPr>
      <xdr:spPr>
        <a:xfrm>
          <a:off x="14909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124460</xdr:rowOff>
    </xdr:from>
    <xdr:to>
      <xdr:col>68</xdr:col>
      <xdr:colOff>203200</xdr:colOff>
      <xdr:row>41</xdr:row>
      <xdr:rowOff>54610</xdr:rowOff>
    </xdr:to>
    <xdr:sp macro="" textlink="">
      <xdr:nvSpPr>
        <xdr:cNvPr id="409" name="楕円 408"/>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39387</xdr:rowOff>
    </xdr:from>
    <xdr:ext cx="762000" cy="259045"/>
    <xdr:sp macro="" textlink="">
      <xdr:nvSpPr>
        <xdr:cNvPr id="410" name="テキスト ボックス 409"/>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11" name="楕円 410"/>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111777</xdr:rowOff>
    </xdr:from>
    <xdr:ext cx="762000" cy="259045"/>
    <xdr:sp macro="" textlink="">
      <xdr:nvSpPr>
        <xdr:cNvPr id="412" name="テキスト ボックス 411"/>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調整基金を取崩したこと等により、前年度より比率が増加したものの、類似団体平均を下回っている。今後も新規に発行する地方債の抑制を行うとともに、交付税措置の高い地方債を選択し、計画的な借入を行うことにより、将来世代の負担の減少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13462</xdr:rowOff>
    </xdr:to>
    <xdr:cxnSp macro="">
      <xdr:nvCxnSpPr>
        <xdr:cNvPr id="441" name="直線コネクタ 440"/>
        <xdr:cNvCxnSpPr/>
      </xdr:nvCxnSpPr>
      <xdr:spPr>
        <a:xfrm flipV="1">
          <a:off x="17018000" y="2370667"/>
          <a:ext cx="0" cy="15861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156989</xdr:rowOff>
    </xdr:from>
    <xdr:ext cx="762000" cy="259045"/>
    <xdr:sp macro="" textlink="">
      <xdr:nvSpPr>
        <xdr:cNvPr id="442" name="将来負担の状況最小値テキスト"/>
        <xdr:cNvSpPr txBox="1"/>
      </xdr:nvSpPr>
      <xdr:spPr>
        <a:xfrm>
          <a:off x="17106900" y="392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13462</xdr:rowOff>
    </xdr:from>
    <xdr:to>
      <xdr:col>81</xdr:col>
      <xdr:colOff>133350</xdr:colOff>
      <xdr:row>23</xdr:row>
      <xdr:rowOff>13462</xdr:rowOff>
    </xdr:to>
    <xdr:cxnSp macro="">
      <xdr:nvCxnSpPr>
        <xdr:cNvPr id="443" name="直線コネクタ 442"/>
        <xdr:cNvCxnSpPr/>
      </xdr:nvCxnSpPr>
      <xdr:spPr>
        <a:xfrm>
          <a:off x="16929100" y="395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41148</xdr:rowOff>
    </xdr:from>
    <xdr:to>
      <xdr:col>81</xdr:col>
      <xdr:colOff>44450</xdr:colOff>
      <xdr:row>14</xdr:row>
      <xdr:rowOff>78952</xdr:rowOff>
    </xdr:to>
    <xdr:cxnSp macro="">
      <xdr:nvCxnSpPr>
        <xdr:cNvPr id="446" name="直線コネクタ 445"/>
        <xdr:cNvCxnSpPr/>
      </xdr:nvCxnSpPr>
      <xdr:spPr>
        <a:xfrm>
          <a:off x="16179800" y="2441448"/>
          <a:ext cx="838200" cy="3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144077</xdr:rowOff>
    </xdr:from>
    <xdr:ext cx="762000" cy="259045"/>
    <xdr:sp macro="" textlink="">
      <xdr:nvSpPr>
        <xdr:cNvPr id="447" name="将来負担の状況平均値テキスト"/>
        <xdr:cNvSpPr txBox="1"/>
      </xdr:nvSpPr>
      <xdr:spPr>
        <a:xfrm>
          <a:off x="17106900" y="271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550</xdr:rowOff>
    </xdr:from>
    <xdr:to>
      <xdr:col>81</xdr:col>
      <xdr:colOff>95250</xdr:colOff>
      <xdr:row>16</xdr:row>
      <xdr:rowOff>102150</xdr:rowOff>
    </xdr:to>
    <xdr:sp macro="" textlink="">
      <xdr:nvSpPr>
        <xdr:cNvPr id="448" name="フローチャート: 判断 447"/>
        <xdr:cNvSpPr/>
      </xdr:nvSpPr>
      <xdr:spPr>
        <a:xfrm>
          <a:off x="169672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41148</xdr:rowOff>
    </xdr:from>
    <xdr:to>
      <xdr:col>77</xdr:col>
      <xdr:colOff>44450</xdr:colOff>
      <xdr:row>14</xdr:row>
      <xdr:rowOff>132038</xdr:rowOff>
    </xdr:to>
    <xdr:cxnSp macro="">
      <xdr:nvCxnSpPr>
        <xdr:cNvPr id="449" name="直線コネクタ 448"/>
        <xdr:cNvCxnSpPr/>
      </xdr:nvCxnSpPr>
      <xdr:spPr>
        <a:xfrm flipV="1">
          <a:off x="15290800" y="2441448"/>
          <a:ext cx="889000" cy="9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22267</xdr:rowOff>
    </xdr:from>
    <xdr:to>
      <xdr:col>77</xdr:col>
      <xdr:colOff>95250</xdr:colOff>
      <xdr:row>16</xdr:row>
      <xdr:rowOff>123867</xdr:rowOff>
    </xdr:to>
    <xdr:sp macro="" textlink="">
      <xdr:nvSpPr>
        <xdr:cNvPr id="450" name="フローチャート: 判断 449"/>
        <xdr:cNvSpPr/>
      </xdr:nvSpPr>
      <xdr:spPr>
        <a:xfrm>
          <a:off x="16129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108644</xdr:rowOff>
    </xdr:from>
    <xdr:ext cx="736600" cy="259045"/>
    <xdr:sp macro="" textlink="">
      <xdr:nvSpPr>
        <xdr:cNvPr id="451" name="テキスト ボックス 450"/>
        <xdr:cNvSpPr txBox="1"/>
      </xdr:nvSpPr>
      <xdr:spPr>
        <a:xfrm>
          <a:off x="15798800" y="2851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118364</xdr:rowOff>
    </xdr:from>
    <xdr:to>
      <xdr:col>72</xdr:col>
      <xdr:colOff>203200</xdr:colOff>
      <xdr:row>14</xdr:row>
      <xdr:rowOff>132038</xdr:rowOff>
    </xdr:to>
    <xdr:cxnSp macro="">
      <xdr:nvCxnSpPr>
        <xdr:cNvPr id="452" name="直線コネクタ 451"/>
        <xdr:cNvCxnSpPr/>
      </xdr:nvCxnSpPr>
      <xdr:spPr>
        <a:xfrm>
          <a:off x="14401800" y="2518664"/>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168783</xdr:rowOff>
    </xdr:from>
    <xdr:to>
      <xdr:col>73</xdr:col>
      <xdr:colOff>44450</xdr:colOff>
      <xdr:row>16</xdr:row>
      <xdr:rowOff>98933</xdr:rowOff>
    </xdr:to>
    <xdr:sp macro="" textlink="">
      <xdr:nvSpPr>
        <xdr:cNvPr id="453" name="フローチャート: 判断 452"/>
        <xdr:cNvSpPr/>
      </xdr:nvSpPr>
      <xdr:spPr>
        <a:xfrm>
          <a:off x="15240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83710</xdr:rowOff>
    </xdr:from>
    <xdr:ext cx="762000" cy="259045"/>
    <xdr:sp macro="" textlink="">
      <xdr:nvSpPr>
        <xdr:cNvPr id="454" name="テキスト ボックス 453"/>
        <xdr:cNvSpPr txBox="1"/>
      </xdr:nvSpPr>
      <xdr:spPr>
        <a:xfrm>
          <a:off x="14909800" y="282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118364</xdr:rowOff>
    </xdr:from>
    <xdr:to>
      <xdr:col>68</xdr:col>
      <xdr:colOff>152400</xdr:colOff>
      <xdr:row>15</xdr:row>
      <xdr:rowOff>33782</xdr:rowOff>
    </xdr:to>
    <xdr:cxnSp macro="">
      <xdr:nvCxnSpPr>
        <xdr:cNvPr id="455" name="直線コネクタ 454"/>
        <xdr:cNvCxnSpPr/>
      </xdr:nvCxnSpPr>
      <xdr:spPr>
        <a:xfrm flipV="1">
          <a:off x="13512800" y="251866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33528</xdr:rowOff>
    </xdr:from>
    <xdr:to>
      <xdr:col>68</xdr:col>
      <xdr:colOff>203200</xdr:colOff>
      <xdr:row>16</xdr:row>
      <xdr:rowOff>135128</xdr:rowOff>
    </xdr:to>
    <xdr:sp macro="" textlink="">
      <xdr:nvSpPr>
        <xdr:cNvPr id="456" name="フローチャート: 判断 455"/>
        <xdr:cNvSpPr/>
      </xdr:nvSpPr>
      <xdr:spPr>
        <a:xfrm>
          <a:off x="14351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119905</xdr:rowOff>
    </xdr:from>
    <xdr:ext cx="762000" cy="259045"/>
    <xdr:sp macro="" textlink="">
      <xdr:nvSpPr>
        <xdr:cNvPr id="457" name="テキスト ボックス 456"/>
        <xdr:cNvSpPr txBox="1"/>
      </xdr:nvSpPr>
      <xdr:spPr>
        <a:xfrm>
          <a:off x="14020800" y="28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65701</xdr:rowOff>
    </xdr:from>
    <xdr:to>
      <xdr:col>64</xdr:col>
      <xdr:colOff>152400</xdr:colOff>
      <xdr:row>16</xdr:row>
      <xdr:rowOff>167301</xdr:rowOff>
    </xdr:to>
    <xdr:sp macro="" textlink="">
      <xdr:nvSpPr>
        <xdr:cNvPr id="458" name="フローチャート: 判断 457"/>
        <xdr:cNvSpPr/>
      </xdr:nvSpPr>
      <xdr:spPr>
        <a:xfrm>
          <a:off x="13462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152078</xdr:rowOff>
    </xdr:from>
    <xdr:ext cx="762000" cy="259045"/>
    <xdr:sp macro="" textlink="">
      <xdr:nvSpPr>
        <xdr:cNvPr id="459" name="テキスト ボックス 458"/>
        <xdr:cNvSpPr txBox="1"/>
      </xdr:nvSpPr>
      <xdr:spPr>
        <a:xfrm>
          <a:off x="13131800" y="289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28152</xdr:rowOff>
    </xdr:from>
    <xdr:to>
      <xdr:col>81</xdr:col>
      <xdr:colOff>95250</xdr:colOff>
      <xdr:row>14</xdr:row>
      <xdr:rowOff>129752</xdr:rowOff>
    </xdr:to>
    <xdr:sp macro="" textlink="">
      <xdr:nvSpPr>
        <xdr:cNvPr id="465" name="楕円 464"/>
        <xdr:cNvSpPr/>
      </xdr:nvSpPr>
      <xdr:spPr>
        <a:xfrm>
          <a:off x="16967200" y="242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120879</xdr:rowOff>
    </xdr:from>
    <xdr:ext cx="762000" cy="259045"/>
    <xdr:sp macro="" textlink="">
      <xdr:nvSpPr>
        <xdr:cNvPr id="466" name="将来負担の状況該当値テキスト"/>
        <xdr:cNvSpPr txBox="1"/>
      </xdr:nvSpPr>
      <xdr:spPr>
        <a:xfrm>
          <a:off x="17106900" y="2349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161798</xdr:rowOff>
    </xdr:from>
    <xdr:to>
      <xdr:col>77</xdr:col>
      <xdr:colOff>95250</xdr:colOff>
      <xdr:row>14</xdr:row>
      <xdr:rowOff>91948</xdr:rowOff>
    </xdr:to>
    <xdr:sp macro="" textlink="">
      <xdr:nvSpPr>
        <xdr:cNvPr id="467" name="楕円 466"/>
        <xdr:cNvSpPr/>
      </xdr:nvSpPr>
      <xdr:spPr>
        <a:xfrm>
          <a:off x="16129000" y="239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102125</xdr:rowOff>
    </xdr:from>
    <xdr:ext cx="736600" cy="259045"/>
    <xdr:sp macro="" textlink="">
      <xdr:nvSpPr>
        <xdr:cNvPr id="468" name="テキスト ボックス 467"/>
        <xdr:cNvSpPr txBox="1"/>
      </xdr:nvSpPr>
      <xdr:spPr>
        <a:xfrm>
          <a:off x="15798800" y="2159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81238</xdr:rowOff>
    </xdr:from>
    <xdr:to>
      <xdr:col>73</xdr:col>
      <xdr:colOff>44450</xdr:colOff>
      <xdr:row>15</xdr:row>
      <xdr:rowOff>11388</xdr:rowOff>
    </xdr:to>
    <xdr:sp macro="" textlink="">
      <xdr:nvSpPr>
        <xdr:cNvPr id="469" name="楕円 468"/>
        <xdr:cNvSpPr/>
      </xdr:nvSpPr>
      <xdr:spPr>
        <a:xfrm>
          <a:off x="15240000" y="248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21565</xdr:rowOff>
    </xdr:from>
    <xdr:ext cx="762000" cy="259045"/>
    <xdr:sp macro="" textlink="">
      <xdr:nvSpPr>
        <xdr:cNvPr id="470" name="テキスト ボックス 469"/>
        <xdr:cNvSpPr txBox="1"/>
      </xdr:nvSpPr>
      <xdr:spPr>
        <a:xfrm>
          <a:off x="14909800" y="225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67564</xdr:rowOff>
    </xdr:from>
    <xdr:to>
      <xdr:col>68</xdr:col>
      <xdr:colOff>203200</xdr:colOff>
      <xdr:row>14</xdr:row>
      <xdr:rowOff>169164</xdr:rowOff>
    </xdr:to>
    <xdr:sp macro="" textlink="">
      <xdr:nvSpPr>
        <xdr:cNvPr id="471" name="楕円 470"/>
        <xdr:cNvSpPr/>
      </xdr:nvSpPr>
      <xdr:spPr>
        <a:xfrm>
          <a:off x="14351000" y="246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7891</xdr:rowOff>
    </xdr:from>
    <xdr:ext cx="762000" cy="259045"/>
    <xdr:sp macro="" textlink="">
      <xdr:nvSpPr>
        <xdr:cNvPr id="472" name="テキスト ボックス 471"/>
        <xdr:cNvSpPr txBox="1"/>
      </xdr:nvSpPr>
      <xdr:spPr>
        <a:xfrm>
          <a:off x="14020800" y="223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154432</xdr:rowOff>
    </xdr:from>
    <xdr:to>
      <xdr:col>64</xdr:col>
      <xdr:colOff>152400</xdr:colOff>
      <xdr:row>15</xdr:row>
      <xdr:rowOff>84582</xdr:rowOff>
    </xdr:to>
    <xdr:sp macro="" textlink="">
      <xdr:nvSpPr>
        <xdr:cNvPr id="473" name="楕円 472"/>
        <xdr:cNvSpPr/>
      </xdr:nvSpPr>
      <xdr:spPr>
        <a:xfrm>
          <a:off x="13462000" y="255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94759</xdr:rowOff>
    </xdr:from>
    <xdr:ext cx="762000" cy="259045"/>
    <xdr:sp macro="" textlink="">
      <xdr:nvSpPr>
        <xdr:cNvPr id="474" name="テキスト ボックス 473"/>
        <xdr:cNvSpPr txBox="1"/>
      </xdr:nvSpPr>
      <xdr:spPr>
        <a:xfrm>
          <a:off x="13131800" y="232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岡山県浅口市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34,498
34,290
66.46
14,834,810
13,491,838
1,162,159
9,386,034
13,314,784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類似団体と比較して、人件費に係る経常収支比率は低くなっている。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これは、合併後、職員定数の抑制と計画的な定員管理を行っていること、ゴミ処理業務や消防業務を一部事務組合で行っていることが挙げられる。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今後も行財政改革への取り組みを通じて人件費の抑制に努める。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60706</xdr:rowOff>
    </xdr:from>
    <xdr:to>
      <xdr:col>24</xdr:col>
      <xdr:colOff>25400</xdr:colOff>
      <xdr:row>42</xdr:row>
      <xdr:rowOff>8128</xdr:rowOff>
    </xdr:to>
    <xdr:cxnSp macro="">
      <xdr:nvCxnSpPr>
        <xdr:cNvPr id="59" name="直線コネクタ 58"/>
        <xdr:cNvCxnSpPr/>
      </xdr:nvCxnSpPr>
      <xdr:spPr>
        <a:xfrm flipV="1">
          <a:off x="4826000" y="571855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147083</xdr:rowOff>
    </xdr:from>
    <xdr:ext cx="762000" cy="259045"/>
    <xdr:sp macro="" textlink="">
      <xdr:nvSpPr>
        <xdr:cNvPr id="62" name="人件費最大値テキスト"/>
        <xdr:cNvSpPr txBox="1"/>
      </xdr:nvSpPr>
      <xdr:spPr>
        <a:xfrm>
          <a:off x="4914900" y="546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60706</xdr:rowOff>
    </xdr:from>
    <xdr:to>
      <xdr:col>24</xdr:col>
      <xdr:colOff>114300</xdr:colOff>
      <xdr:row>33</xdr:row>
      <xdr:rowOff>60706</xdr:rowOff>
    </xdr:to>
    <xdr:cxnSp macro="">
      <xdr:nvCxnSpPr>
        <xdr:cNvPr id="63" name="直線コネクタ 62"/>
        <xdr:cNvCxnSpPr/>
      </xdr:nvCxnSpPr>
      <xdr:spPr>
        <a:xfrm>
          <a:off x="4737100" y="5718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159004</xdr:rowOff>
    </xdr:from>
    <xdr:to>
      <xdr:col>24</xdr:col>
      <xdr:colOff>25400</xdr:colOff>
      <xdr:row>37</xdr:row>
      <xdr:rowOff>24130</xdr:rowOff>
    </xdr:to>
    <xdr:cxnSp macro="">
      <xdr:nvCxnSpPr>
        <xdr:cNvPr id="64" name="直線コネクタ 63"/>
        <xdr:cNvCxnSpPr/>
      </xdr:nvCxnSpPr>
      <xdr:spPr>
        <a:xfrm flipV="1">
          <a:off x="3987800" y="633120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37</xdr:row>
      <xdr:rowOff>24130</xdr:rowOff>
    </xdr:to>
    <xdr:cxnSp macro="">
      <xdr:nvCxnSpPr>
        <xdr:cNvPr id="67" name="直線コネクタ 66"/>
        <xdr:cNvCxnSpPr/>
      </xdr:nvCxnSpPr>
      <xdr:spPr>
        <a:xfrm>
          <a:off x="3098800" y="62763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21844</xdr:rowOff>
    </xdr:from>
    <xdr:to>
      <xdr:col>15</xdr:col>
      <xdr:colOff>98425</xdr:colOff>
      <xdr:row>36</xdr:row>
      <xdr:rowOff>104140</xdr:rowOff>
    </xdr:to>
    <xdr:cxnSp macro="">
      <xdr:nvCxnSpPr>
        <xdr:cNvPr id="70" name="直線コネクタ 69"/>
        <xdr:cNvCxnSpPr/>
      </xdr:nvCxnSpPr>
      <xdr:spPr>
        <a:xfrm>
          <a:off x="2209800" y="619404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21844</xdr:rowOff>
    </xdr:from>
    <xdr:to>
      <xdr:col>11</xdr:col>
      <xdr:colOff>9525</xdr:colOff>
      <xdr:row>36</xdr:row>
      <xdr:rowOff>122428</xdr:rowOff>
    </xdr:to>
    <xdr:cxnSp macro="">
      <xdr:nvCxnSpPr>
        <xdr:cNvPr id="73" name="直線コネクタ 72"/>
        <xdr:cNvCxnSpPr/>
      </xdr:nvCxnSpPr>
      <xdr:spPr>
        <a:xfrm flipV="1">
          <a:off x="1320800" y="619404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5" name="テキスト ボックス 74"/>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137922</xdr:rowOff>
    </xdr:from>
    <xdr:to>
      <xdr:col>6</xdr:col>
      <xdr:colOff>171450</xdr:colOff>
      <xdr:row>38</xdr:row>
      <xdr:rowOff>68072</xdr:rowOff>
    </xdr:to>
    <xdr:sp macro="" textlink="">
      <xdr:nvSpPr>
        <xdr:cNvPr id="76" name="フローチャート: 判断 75"/>
        <xdr:cNvSpPr/>
      </xdr:nvSpPr>
      <xdr:spPr>
        <a:xfrm>
          <a:off x="12700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52849</xdr:rowOff>
    </xdr:from>
    <xdr:ext cx="762000" cy="259045"/>
    <xdr:sp macro="" textlink="">
      <xdr:nvSpPr>
        <xdr:cNvPr id="77" name="テキスト ボックス 76"/>
        <xdr:cNvSpPr txBox="1"/>
      </xdr:nvSpPr>
      <xdr:spPr>
        <a:xfrm>
          <a:off x="93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83" name="楕円 82"/>
        <xdr:cNvSpPr/>
      </xdr:nvSpPr>
      <xdr:spPr>
        <a:xfrm>
          <a:off x="4775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124731</xdr:rowOff>
    </xdr:from>
    <xdr:ext cx="762000" cy="259045"/>
    <xdr:sp macro="" textlink="">
      <xdr:nvSpPr>
        <xdr:cNvPr id="84" name="人件費該当値テキスト"/>
        <xdr:cNvSpPr txBox="1"/>
      </xdr:nvSpPr>
      <xdr:spPr>
        <a:xfrm>
          <a:off x="4914900" y="61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144780</xdr:rowOff>
    </xdr:from>
    <xdr:to>
      <xdr:col>20</xdr:col>
      <xdr:colOff>38100</xdr:colOff>
      <xdr:row>37</xdr:row>
      <xdr:rowOff>74930</xdr:rowOff>
    </xdr:to>
    <xdr:sp macro="" textlink="">
      <xdr:nvSpPr>
        <xdr:cNvPr id="85" name="楕円 84"/>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86" name="テキスト ボックス 85"/>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7" name="楕円 86"/>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88" name="テキスト ボックス 87"/>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142494</xdr:rowOff>
    </xdr:from>
    <xdr:to>
      <xdr:col>11</xdr:col>
      <xdr:colOff>60325</xdr:colOff>
      <xdr:row>36</xdr:row>
      <xdr:rowOff>72644</xdr:rowOff>
    </xdr:to>
    <xdr:sp macro="" textlink="">
      <xdr:nvSpPr>
        <xdr:cNvPr id="89" name="楕円 88"/>
        <xdr:cNvSpPr/>
      </xdr:nvSpPr>
      <xdr:spPr>
        <a:xfrm>
          <a:off x="2159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82821</xdr:rowOff>
    </xdr:from>
    <xdr:ext cx="762000" cy="259045"/>
    <xdr:sp macro="" textlink="">
      <xdr:nvSpPr>
        <xdr:cNvPr id="90" name="テキスト ボックス 89"/>
        <xdr:cNvSpPr txBox="1"/>
      </xdr:nvSpPr>
      <xdr:spPr>
        <a:xfrm>
          <a:off x="1828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71628</xdr:rowOff>
    </xdr:from>
    <xdr:to>
      <xdr:col>6</xdr:col>
      <xdr:colOff>171450</xdr:colOff>
      <xdr:row>37</xdr:row>
      <xdr:rowOff>1778</xdr:rowOff>
    </xdr:to>
    <xdr:sp macro="" textlink="">
      <xdr:nvSpPr>
        <xdr:cNvPr id="91" name="楕円 90"/>
        <xdr:cNvSpPr/>
      </xdr:nvSpPr>
      <xdr:spPr>
        <a:xfrm>
          <a:off x="1270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11955</xdr:rowOff>
    </xdr:from>
    <xdr:ext cx="762000" cy="259045"/>
    <xdr:sp macro="" textlink="">
      <xdr:nvSpPr>
        <xdr:cNvPr id="92" name="テキスト ボックス 91"/>
        <xdr:cNvSpPr txBox="1"/>
      </xdr:nvSpPr>
      <xdr:spPr>
        <a:xfrm>
          <a:off x="939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類似団体平均を下回っているものの、平成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年度以降比率が悪化しているのは、人件費の削減による臨時職員の増加や施設の管理運営等に係る経費が多額になっているためである。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今後も事務事業の見直しや施設の統廃合等により経費の削減を図る。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22</xdr:row>
      <xdr:rowOff>12700</xdr:rowOff>
    </xdr:to>
    <xdr:cxnSp macro="">
      <xdr:nvCxnSpPr>
        <xdr:cNvPr id="120" name="直線コネクタ 119"/>
        <xdr:cNvCxnSpPr/>
      </xdr:nvCxnSpPr>
      <xdr:spPr>
        <a:xfrm flipV="1">
          <a:off x="16510000" y="2146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1"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2" name="直線コネクタ 121"/>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114300</xdr:rowOff>
    </xdr:from>
    <xdr:to>
      <xdr:col>82</xdr:col>
      <xdr:colOff>107950</xdr:colOff>
      <xdr:row>16</xdr:row>
      <xdr:rowOff>114300</xdr:rowOff>
    </xdr:to>
    <xdr:cxnSp macro="">
      <xdr:nvCxnSpPr>
        <xdr:cNvPr id="125" name="直線コネクタ 124"/>
        <xdr:cNvCxnSpPr/>
      </xdr:nvCxnSpPr>
      <xdr:spPr>
        <a:xfrm>
          <a:off x="15671800" y="285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149877</xdr:rowOff>
    </xdr:from>
    <xdr:ext cx="762000" cy="259045"/>
    <xdr:sp macro="" textlink="">
      <xdr:nvSpPr>
        <xdr:cNvPr id="126" name="物件費平均値テキスト"/>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27" name="フローチャート: 判断 126"/>
        <xdr:cNvSpPr/>
      </xdr:nvSpPr>
      <xdr:spPr>
        <a:xfrm>
          <a:off x="164592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114300</xdr:rowOff>
    </xdr:to>
    <xdr:cxnSp macro="">
      <xdr:nvCxnSpPr>
        <xdr:cNvPr id="128" name="直線コネクタ 127"/>
        <xdr:cNvCxnSpPr/>
      </xdr:nvCxnSpPr>
      <xdr:spPr>
        <a:xfrm>
          <a:off x="14782800" y="2755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139700</xdr:rowOff>
    </xdr:from>
    <xdr:to>
      <xdr:col>78</xdr:col>
      <xdr:colOff>120650</xdr:colOff>
      <xdr:row>17</xdr:row>
      <xdr:rowOff>69850</xdr:rowOff>
    </xdr:to>
    <xdr:sp macro="" textlink="">
      <xdr:nvSpPr>
        <xdr:cNvPr id="129" name="フローチャート: 判断 128"/>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54627</xdr:rowOff>
    </xdr:from>
    <xdr:ext cx="736600" cy="259045"/>
    <xdr:sp macro="" textlink="">
      <xdr:nvSpPr>
        <xdr:cNvPr id="130" name="テキスト ボックス 129"/>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57150</xdr:rowOff>
    </xdr:from>
    <xdr:to>
      <xdr:col>73</xdr:col>
      <xdr:colOff>180975</xdr:colOff>
      <xdr:row>16</xdr:row>
      <xdr:rowOff>12700</xdr:rowOff>
    </xdr:to>
    <xdr:cxnSp macro="">
      <xdr:nvCxnSpPr>
        <xdr:cNvPr id="131" name="直線コネクタ 130"/>
        <xdr:cNvCxnSpPr/>
      </xdr:nvCxnSpPr>
      <xdr:spPr>
        <a:xfrm>
          <a:off x="13893800" y="26289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2" name="フローチャート: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3827</xdr:rowOff>
    </xdr:from>
    <xdr:ext cx="762000" cy="259045"/>
    <xdr:sp macro="" textlink="">
      <xdr:nvSpPr>
        <xdr:cNvPr id="133" name="テキスト ボックス 132"/>
        <xdr:cNvSpPr txBox="1"/>
      </xdr:nvSpPr>
      <xdr:spPr>
        <a:xfrm>
          <a:off x="14401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57150</xdr:rowOff>
    </xdr:from>
    <xdr:to>
      <xdr:col>69</xdr:col>
      <xdr:colOff>92075</xdr:colOff>
      <xdr:row>15</xdr:row>
      <xdr:rowOff>82550</xdr:rowOff>
    </xdr:to>
    <xdr:cxnSp macro="">
      <xdr:nvCxnSpPr>
        <xdr:cNvPr id="134" name="直線コネクタ 133"/>
        <xdr:cNvCxnSpPr/>
      </xdr:nvCxnSpPr>
      <xdr:spPr>
        <a:xfrm flipV="1">
          <a:off x="13004800" y="2628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36" name="テキスト ボックス 135"/>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69850</xdr:rowOff>
    </xdr:from>
    <xdr:to>
      <xdr:col>65</xdr:col>
      <xdr:colOff>53975</xdr:colOff>
      <xdr:row>16</xdr:row>
      <xdr:rowOff>0</xdr:rowOff>
    </xdr:to>
    <xdr:sp macro="" textlink="">
      <xdr:nvSpPr>
        <xdr:cNvPr id="137" name="フローチャート: 判断 136"/>
        <xdr:cNvSpPr/>
      </xdr:nvSpPr>
      <xdr:spPr>
        <a:xfrm>
          <a:off x="12954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156227</xdr:rowOff>
    </xdr:from>
    <xdr:ext cx="762000" cy="259045"/>
    <xdr:sp macro="" textlink="">
      <xdr:nvSpPr>
        <xdr:cNvPr id="138" name="テキスト ボックス 137"/>
        <xdr:cNvSpPr txBox="1"/>
      </xdr:nvSpPr>
      <xdr:spPr>
        <a:xfrm>
          <a:off x="12623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63500</xdr:rowOff>
    </xdr:from>
    <xdr:to>
      <xdr:col>82</xdr:col>
      <xdr:colOff>158750</xdr:colOff>
      <xdr:row>16</xdr:row>
      <xdr:rowOff>165100</xdr:rowOff>
    </xdr:to>
    <xdr:sp macro="" textlink="">
      <xdr:nvSpPr>
        <xdr:cNvPr id="144" name="楕円 143"/>
        <xdr:cNvSpPr/>
      </xdr:nvSpPr>
      <xdr:spPr>
        <a:xfrm>
          <a:off x="164592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80027</xdr:rowOff>
    </xdr:from>
    <xdr:ext cx="762000" cy="259045"/>
    <xdr:sp macro="" textlink="">
      <xdr:nvSpPr>
        <xdr:cNvPr id="145" name="物件費該当値テキスト"/>
        <xdr:cNvSpPr txBox="1"/>
      </xdr:nvSpPr>
      <xdr:spPr>
        <a:xfrm>
          <a:off x="165989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63500</xdr:rowOff>
    </xdr:from>
    <xdr:to>
      <xdr:col>78</xdr:col>
      <xdr:colOff>120650</xdr:colOff>
      <xdr:row>16</xdr:row>
      <xdr:rowOff>165100</xdr:rowOff>
    </xdr:to>
    <xdr:sp macro="" textlink="">
      <xdr:nvSpPr>
        <xdr:cNvPr id="146" name="楕円 145"/>
        <xdr:cNvSpPr/>
      </xdr:nvSpPr>
      <xdr:spPr>
        <a:xfrm>
          <a:off x="15621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3827</xdr:rowOff>
    </xdr:from>
    <xdr:ext cx="736600" cy="259045"/>
    <xdr:sp macro="" textlink="">
      <xdr:nvSpPr>
        <xdr:cNvPr id="147" name="テキスト ボックス 146"/>
        <xdr:cNvSpPr txBox="1"/>
      </xdr:nvSpPr>
      <xdr:spPr>
        <a:xfrm>
          <a:off x="15290800" y="257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48" name="楕円 147"/>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49" name="テキスト ボックス 148"/>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6350</xdr:rowOff>
    </xdr:from>
    <xdr:to>
      <xdr:col>69</xdr:col>
      <xdr:colOff>142875</xdr:colOff>
      <xdr:row>15</xdr:row>
      <xdr:rowOff>107950</xdr:rowOff>
    </xdr:to>
    <xdr:sp macro="" textlink="">
      <xdr:nvSpPr>
        <xdr:cNvPr id="150" name="楕円 149"/>
        <xdr:cNvSpPr/>
      </xdr:nvSpPr>
      <xdr:spPr>
        <a:xfrm>
          <a:off x="13843000" y="25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118127</xdr:rowOff>
    </xdr:from>
    <xdr:ext cx="762000" cy="259045"/>
    <xdr:sp macro="" textlink="">
      <xdr:nvSpPr>
        <xdr:cNvPr id="151" name="テキスト ボックス 150"/>
        <xdr:cNvSpPr txBox="1"/>
      </xdr:nvSpPr>
      <xdr:spPr>
        <a:xfrm>
          <a:off x="13512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31750</xdr:rowOff>
    </xdr:from>
    <xdr:to>
      <xdr:col>65</xdr:col>
      <xdr:colOff>53975</xdr:colOff>
      <xdr:row>15</xdr:row>
      <xdr:rowOff>133350</xdr:rowOff>
    </xdr:to>
    <xdr:sp macro="" textlink="">
      <xdr:nvSpPr>
        <xdr:cNvPr id="152" name="楕円 151"/>
        <xdr:cNvSpPr/>
      </xdr:nvSpPr>
      <xdr:spPr>
        <a:xfrm>
          <a:off x="129540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143527</xdr:rowOff>
    </xdr:from>
    <xdr:ext cx="762000" cy="259045"/>
    <xdr:sp macro="" textlink="">
      <xdr:nvSpPr>
        <xdr:cNvPr id="153" name="テキスト ボックス 152"/>
        <xdr:cNvSpPr txBox="1"/>
      </xdr:nvSpPr>
      <xdr:spPr>
        <a:xfrm>
          <a:off x="12623800" y="237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類似団体と比較して、扶助費に係る経常収支比率は低くなっているが、今後も高齢化や障害者支援対策等による自然増が見込まれる。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62</xdr:row>
      <xdr:rowOff>61685</xdr:rowOff>
    </xdr:to>
    <xdr:cxnSp macro="">
      <xdr:nvCxnSpPr>
        <xdr:cNvPr id="183" name="直線コネクタ 182"/>
        <xdr:cNvCxnSpPr/>
      </xdr:nvCxnSpPr>
      <xdr:spPr>
        <a:xfrm flipV="1">
          <a:off x="4826000" y="91893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4"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5" name="直線コネクタ 184"/>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6"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7" name="直線コネクタ 186"/>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45357</xdr:rowOff>
    </xdr:from>
    <xdr:to>
      <xdr:col>24</xdr:col>
      <xdr:colOff>25400</xdr:colOff>
      <xdr:row>56</xdr:row>
      <xdr:rowOff>78015</xdr:rowOff>
    </xdr:to>
    <xdr:cxnSp macro="">
      <xdr:nvCxnSpPr>
        <xdr:cNvPr id="188" name="直線コネクタ 187"/>
        <xdr:cNvCxnSpPr/>
      </xdr:nvCxnSpPr>
      <xdr:spPr>
        <a:xfrm>
          <a:off x="3987800" y="96465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89"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45357</xdr:rowOff>
    </xdr:to>
    <xdr:cxnSp macro="">
      <xdr:nvCxnSpPr>
        <xdr:cNvPr id="191" name="直線コネクタ 190"/>
        <xdr:cNvCxnSpPr/>
      </xdr:nvCxnSpPr>
      <xdr:spPr>
        <a:xfrm>
          <a:off x="3098800" y="9613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2" name="フローチャート: 判断 191"/>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3" name="テキスト ボックス 192"/>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4535</xdr:rowOff>
    </xdr:from>
    <xdr:to>
      <xdr:col>15</xdr:col>
      <xdr:colOff>98425</xdr:colOff>
      <xdr:row>56</xdr:row>
      <xdr:rowOff>12700</xdr:rowOff>
    </xdr:to>
    <xdr:cxnSp macro="">
      <xdr:nvCxnSpPr>
        <xdr:cNvPr id="194" name="直線コネクタ 193"/>
        <xdr:cNvCxnSpPr/>
      </xdr:nvCxnSpPr>
      <xdr:spPr>
        <a:xfrm>
          <a:off x="2209800" y="9434285"/>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5" name="フローチャート: 判断 194"/>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196" name="テキスト ボックス 195"/>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4535</xdr:rowOff>
    </xdr:from>
    <xdr:to>
      <xdr:col>11</xdr:col>
      <xdr:colOff>9525</xdr:colOff>
      <xdr:row>55</xdr:row>
      <xdr:rowOff>20865</xdr:rowOff>
    </xdr:to>
    <xdr:cxnSp macro="">
      <xdr:nvCxnSpPr>
        <xdr:cNvPr id="197" name="直線コネクタ 196"/>
        <xdr:cNvCxnSpPr/>
      </xdr:nvCxnSpPr>
      <xdr:spPr>
        <a:xfrm flipV="1">
          <a:off x="1320800" y="94342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43543</xdr:rowOff>
    </xdr:from>
    <xdr:to>
      <xdr:col>11</xdr:col>
      <xdr:colOff>60325</xdr:colOff>
      <xdr:row>56</xdr:row>
      <xdr:rowOff>145143</xdr:rowOff>
    </xdr:to>
    <xdr:sp macro="" textlink="">
      <xdr:nvSpPr>
        <xdr:cNvPr id="198" name="フローチャート: 判断 197"/>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129920</xdr:rowOff>
    </xdr:from>
    <xdr:ext cx="762000" cy="259045"/>
    <xdr:sp macro="" textlink="">
      <xdr:nvSpPr>
        <xdr:cNvPr id="199" name="テキスト ボックス 198"/>
        <xdr:cNvSpPr txBox="1"/>
      </xdr:nvSpPr>
      <xdr:spPr>
        <a:xfrm>
          <a:off x="1828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1" name="テキスト ボックス 200"/>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27215</xdr:rowOff>
    </xdr:from>
    <xdr:to>
      <xdr:col>24</xdr:col>
      <xdr:colOff>76200</xdr:colOff>
      <xdr:row>56</xdr:row>
      <xdr:rowOff>128815</xdr:rowOff>
    </xdr:to>
    <xdr:sp macro="" textlink="">
      <xdr:nvSpPr>
        <xdr:cNvPr id="207" name="楕円 206"/>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43742</xdr:rowOff>
    </xdr:from>
    <xdr:ext cx="762000" cy="259045"/>
    <xdr:sp macro="" textlink="">
      <xdr:nvSpPr>
        <xdr:cNvPr id="208" name="扶助費該当値テキスト"/>
        <xdr:cNvSpPr txBox="1"/>
      </xdr:nvSpPr>
      <xdr:spPr>
        <a:xfrm>
          <a:off x="49149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166007</xdr:rowOff>
    </xdr:from>
    <xdr:to>
      <xdr:col>20</xdr:col>
      <xdr:colOff>38100</xdr:colOff>
      <xdr:row>56</xdr:row>
      <xdr:rowOff>96157</xdr:rowOff>
    </xdr:to>
    <xdr:sp macro="" textlink="">
      <xdr:nvSpPr>
        <xdr:cNvPr id="209" name="楕円 208"/>
        <xdr:cNvSpPr/>
      </xdr:nvSpPr>
      <xdr:spPr>
        <a:xfrm>
          <a:off x="3937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210" name="テキスト ボックス 209"/>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1" name="楕円 210"/>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2" name="テキスト ボックス 211"/>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125185</xdr:rowOff>
    </xdr:from>
    <xdr:to>
      <xdr:col>11</xdr:col>
      <xdr:colOff>60325</xdr:colOff>
      <xdr:row>55</xdr:row>
      <xdr:rowOff>55335</xdr:rowOff>
    </xdr:to>
    <xdr:sp macro="" textlink="">
      <xdr:nvSpPr>
        <xdr:cNvPr id="213" name="楕円 212"/>
        <xdr:cNvSpPr/>
      </xdr:nvSpPr>
      <xdr:spPr>
        <a:xfrm>
          <a:off x="2159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65512</xdr:rowOff>
    </xdr:from>
    <xdr:ext cx="762000" cy="259045"/>
    <xdr:sp macro="" textlink="">
      <xdr:nvSpPr>
        <xdr:cNvPr id="214" name="テキスト ボックス 213"/>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15" name="楕円 214"/>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16" name="テキスト ボックス 215"/>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類似団体と比較して、数値が高くなっている要因は、他会計への繰出金である。特に下水道施設の維持管理のため、公営企業会計への繰出金が必要となっている。平成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分流式下水道に要する経費について、総務省通知を踏まえた繰出基準の適正化を行ったことにより、数値が大幅に悪化した。今後、料金の適正化を図る等、普通会計の負担を抑制していく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その他は、維持補修費と繰出金が該当。</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58420</xdr:rowOff>
    </xdr:to>
    <xdr:cxnSp macro="">
      <xdr:nvCxnSpPr>
        <xdr:cNvPr id="244" name="直線コネクタ 243"/>
        <xdr:cNvCxnSpPr/>
      </xdr:nvCxnSpPr>
      <xdr:spPr>
        <a:xfrm flipV="1">
          <a:off x="16510000" y="92633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30497</xdr:rowOff>
    </xdr:from>
    <xdr:ext cx="762000" cy="259045"/>
    <xdr:sp macro="" textlink="">
      <xdr:nvSpPr>
        <xdr:cNvPr id="245"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58420</xdr:rowOff>
    </xdr:from>
    <xdr:to>
      <xdr:col>82</xdr:col>
      <xdr:colOff>196850</xdr:colOff>
      <xdr:row>62</xdr:row>
      <xdr:rowOff>58420</xdr:rowOff>
    </xdr:to>
    <xdr:cxnSp macro="">
      <xdr:nvCxnSpPr>
        <xdr:cNvPr id="246" name="直線コネクタ 245"/>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7"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48" name="直線コネクタ 247"/>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142240</xdr:rowOff>
    </xdr:from>
    <xdr:to>
      <xdr:col>82</xdr:col>
      <xdr:colOff>107950</xdr:colOff>
      <xdr:row>61</xdr:row>
      <xdr:rowOff>31750</xdr:rowOff>
    </xdr:to>
    <xdr:cxnSp macro="">
      <xdr:nvCxnSpPr>
        <xdr:cNvPr id="249" name="直線コネクタ 248"/>
        <xdr:cNvCxnSpPr/>
      </xdr:nvCxnSpPr>
      <xdr:spPr>
        <a:xfrm flipV="1">
          <a:off x="15671800" y="104292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66057</xdr:rowOff>
    </xdr:from>
    <xdr:ext cx="762000" cy="259045"/>
    <xdr:sp macro="" textlink="">
      <xdr:nvSpPr>
        <xdr:cNvPr id="250" name="その他平均値テキスト"/>
        <xdr:cNvSpPr txBox="1"/>
      </xdr:nvSpPr>
      <xdr:spPr>
        <a:xfrm>
          <a:off x="16598900" y="966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51" name="フローチャート: 判断 250"/>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157480</xdr:rowOff>
    </xdr:from>
    <xdr:to>
      <xdr:col>78</xdr:col>
      <xdr:colOff>69850</xdr:colOff>
      <xdr:row>61</xdr:row>
      <xdr:rowOff>31750</xdr:rowOff>
    </xdr:to>
    <xdr:cxnSp macro="">
      <xdr:nvCxnSpPr>
        <xdr:cNvPr id="252" name="直線コネクタ 251"/>
        <xdr:cNvCxnSpPr/>
      </xdr:nvCxnSpPr>
      <xdr:spPr>
        <a:xfrm>
          <a:off x="14782800" y="10444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72390</xdr:rowOff>
    </xdr:from>
    <xdr:to>
      <xdr:col>78</xdr:col>
      <xdr:colOff>120650</xdr:colOff>
      <xdr:row>58</xdr:row>
      <xdr:rowOff>2540</xdr:rowOff>
    </xdr:to>
    <xdr:sp macro="" textlink="">
      <xdr:nvSpPr>
        <xdr:cNvPr id="253" name="フローチャート: 判断 252"/>
        <xdr:cNvSpPr/>
      </xdr:nvSpPr>
      <xdr:spPr>
        <a:xfrm>
          <a:off x="15621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12717</xdr:rowOff>
    </xdr:from>
    <xdr:ext cx="736600" cy="259045"/>
    <xdr:sp macro="" textlink="">
      <xdr:nvSpPr>
        <xdr:cNvPr id="254" name="テキスト ボックス 253"/>
        <xdr:cNvSpPr txBox="1"/>
      </xdr:nvSpPr>
      <xdr:spPr>
        <a:xfrm>
          <a:off x="15290800" y="961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60</xdr:row>
      <xdr:rowOff>157480</xdr:rowOff>
    </xdr:to>
    <xdr:cxnSp macro="">
      <xdr:nvCxnSpPr>
        <xdr:cNvPr id="255" name="直線コネクタ 254"/>
        <xdr:cNvCxnSpPr/>
      </xdr:nvCxnSpPr>
      <xdr:spPr>
        <a:xfrm>
          <a:off x="13893800" y="10071100"/>
          <a:ext cx="8890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6" name="フローチャート: 判断 255"/>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43197</xdr:rowOff>
    </xdr:from>
    <xdr:ext cx="762000" cy="259045"/>
    <xdr:sp macro="" textlink="">
      <xdr:nvSpPr>
        <xdr:cNvPr id="257" name="テキスト ボックス 256"/>
        <xdr:cNvSpPr txBox="1"/>
      </xdr:nvSpPr>
      <xdr:spPr>
        <a:xfrm>
          <a:off x="14401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127000</xdr:rowOff>
    </xdr:from>
    <xdr:to>
      <xdr:col>69</xdr:col>
      <xdr:colOff>92075</xdr:colOff>
      <xdr:row>58</xdr:row>
      <xdr:rowOff>149860</xdr:rowOff>
    </xdr:to>
    <xdr:cxnSp macro="">
      <xdr:nvCxnSpPr>
        <xdr:cNvPr id="258" name="直線コネクタ 257"/>
        <xdr:cNvCxnSpPr/>
      </xdr:nvCxnSpPr>
      <xdr:spPr>
        <a:xfrm flipV="1">
          <a:off x="13004800" y="10071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9" name="フローチャート: 判断 258"/>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60" name="テキスト ボックス 259"/>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1" name="フローチャート: 判断 260"/>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2" name="テキスト ボックス 261"/>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91440</xdr:rowOff>
    </xdr:from>
    <xdr:to>
      <xdr:col>82</xdr:col>
      <xdr:colOff>158750</xdr:colOff>
      <xdr:row>61</xdr:row>
      <xdr:rowOff>21590</xdr:rowOff>
    </xdr:to>
    <xdr:sp macro="" textlink="">
      <xdr:nvSpPr>
        <xdr:cNvPr id="268" name="楕円 267"/>
        <xdr:cNvSpPr/>
      </xdr:nvSpPr>
      <xdr:spPr>
        <a:xfrm>
          <a:off x="16459200" y="103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63517</xdr:rowOff>
    </xdr:from>
    <xdr:ext cx="762000" cy="259045"/>
    <xdr:sp macro="" textlink="">
      <xdr:nvSpPr>
        <xdr:cNvPr id="269" name="その他該当値テキスト"/>
        <xdr:cNvSpPr txBox="1"/>
      </xdr:nvSpPr>
      <xdr:spPr>
        <a:xfrm>
          <a:off x="16598900" y="1035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152400</xdr:rowOff>
    </xdr:from>
    <xdr:to>
      <xdr:col>78</xdr:col>
      <xdr:colOff>120650</xdr:colOff>
      <xdr:row>61</xdr:row>
      <xdr:rowOff>82550</xdr:rowOff>
    </xdr:to>
    <xdr:sp macro="" textlink="">
      <xdr:nvSpPr>
        <xdr:cNvPr id="270" name="楕円 269"/>
        <xdr:cNvSpPr/>
      </xdr:nvSpPr>
      <xdr:spPr>
        <a:xfrm>
          <a:off x="15621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67327</xdr:rowOff>
    </xdr:from>
    <xdr:ext cx="736600" cy="259045"/>
    <xdr:sp macro="" textlink="">
      <xdr:nvSpPr>
        <xdr:cNvPr id="271" name="テキスト ボックス 270"/>
        <xdr:cNvSpPr txBox="1"/>
      </xdr:nvSpPr>
      <xdr:spPr>
        <a:xfrm>
          <a:off x="15290800" y="1052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106680</xdr:rowOff>
    </xdr:from>
    <xdr:to>
      <xdr:col>74</xdr:col>
      <xdr:colOff>31750</xdr:colOff>
      <xdr:row>61</xdr:row>
      <xdr:rowOff>36830</xdr:rowOff>
    </xdr:to>
    <xdr:sp macro="" textlink="">
      <xdr:nvSpPr>
        <xdr:cNvPr id="272" name="楕円 271"/>
        <xdr:cNvSpPr/>
      </xdr:nvSpPr>
      <xdr:spPr>
        <a:xfrm>
          <a:off x="14732000" y="1039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21607</xdr:rowOff>
    </xdr:from>
    <xdr:ext cx="762000" cy="259045"/>
    <xdr:sp macro="" textlink="">
      <xdr:nvSpPr>
        <xdr:cNvPr id="273" name="テキスト ボックス 272"/>
        <xdr:cNvSpPr txBox="1"/>
      </xdr:nvSpPr>
      <xdr:spPr>
        <a:xfrm>
          <a:off x="14401800" y="1048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74" name="楕円 273"/>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75" name="テキスト ボックス 274"/>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99060</xdr:rowOff>
    </xdr:from>
    <xdr:to>
      <xdr:col>65</xdr:col>
      <xdr:colOff>53975</xdr:colOff>
      <xdr:row>59</xdr:row>
      <xdr:rowOff>29210</xdr:rowOff>
    </xdr:to>
    <xdr:sp macro="" textlink="">
      <xdr:nvSpPr>
        <xdr:cNvPr id="276" name="楕円 275"/>
        <xdr:cNvSpPr/>
      </xdr:nvSpPr>
      <xdr:spPr>
        <a:xfrm>
          <a:off x="12954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13987</xdr:rowOff>
    </xdr:from>
    <xdr:ext cx="762000" cy="259045"/>
    <xdr:sp macro="" textlink="">
      <xdr:nvSpPr>
        <xdr:cNvPr id="277" name="テキスト ボックス 276"/>
        <xdr:cNvSpPr txBox="1"/>
      </xdr:nvSpPr>
      <xdr:spPr>
        <a:xfrm>
          <a:off x="12623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水道会計補助金の減等により前年度より減少し、類似団体を同水準となっている。</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今後は市単独補助金について、既に目的を終えたもの、効果の薄いもの、既得権化しているものについて、徹底した見直しとあり方の検討を行い、補助金額の削減を図る。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168148</xdr:rowOff>
    </xdr:to>
    <xdr:cxnSp macro="">
      <xdr:nvCxnSpPr>
        <xdr:cNvPr id="302" name="直線コネクタ 301"/>
        <xdr:cNvCxnSpPr/>
      </xdr:nvCxnSpPr>
      <xdr:spPr>
        <a:xfrm flipV="1">
          <a:off x="16510000" y="588314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140225</xdr:rowOff>
    </xdr:from>
    <xdr:ext cx="762000" cy="259045"/>
    <xdr:sp macro="" textlink="">
      <xdr:nvSpPr>
        <xdr:cNvPr id="303"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168148</xdr:rowOff>
    </xdr:from>
    <xdr:to>
      <xdr:col>82</xdr:col>
      <xdr:colOff>196850</xdr:colOff>
      <xdr:row>40</xdr:row>
      <xdr:rowOff>168148</xdr:rowOff>
    </xdr:to>
    <xdr:cxnSp macro="">
      <xdr:nvCxnSpPr>
        <xdr:cNvPr id="304" name="直線コネクタ 303"/>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149860</xdr:rowOff>
    </xdr:from>
    <xdr:to>
      <xdr:col>82</xdr:col>
      <xdr:colOff>107950</xdr:colOff>
      <xdr:row>37</xdr:row>
      <xdr:rowOff>5842</xdr:rowOff>
    </xdr:to>
    <xdr:cxnSp macro="">
      <xdr:nvCxnSpPr>
        <xdr:cNvPr id="307" name="直線コネクタ 306"/>
        <xdr:cNvCxnSpPr/>
      </xdr:nvCxnSpPr>
      <xdr:spPr>
        <a:xfrm flipV="1">
          <a:off x="15671800" y="632206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1270</xdr:rowOff>
    </xdr:from>
    <xdr:to>
      <xdr:col>78</xdr:col>
      <xdr:colOff>69850</xdr:colOff>
      <xdr:row>37</xdr:row>
      <xdr:rowOff>5842</xdr:rowOff>
    </xdr:to>
    <xdr:cxnSp macro="">
      <xdr:nvCxnSpPr>
        <xdr:cNvPr id="310" name="直線コネクタ 309"/>
        <xdr:cNvCxnSpPr/>
      </xdr:nvCxnSpPr>
      <xdr:spPr>
        <a:xfrm>
          <a:off x="14782800" y="6344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94488</xdr:rowOff>
    </xdr:from>
    <xdr:to>
      <xdr:col>78</xdr:col>
      <xdr:colOff>120650</xdr:colOff>
      <xdr:row>37</xdr:row>
      <xdr:rowOff>24638</xdr:rowOff>
    </xdr:to>
    <xdr:sp macro="" textlink="">
      <xdr:nvSpPr>
        <xdr:cNvPr id="311" name="フローチャート: 判断 310"/>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34815</xdr:rowOff>
    </xdr:from>
    <xdr:ext cx="736600" cy="259045"/>
    <xdr:sp macro="" textlink="">
      <xdr:nvSpPr>
        <xdr:cNvPr id="312" name="テキスト ボックス 311"/>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145288</xdr:rowOff>
    </xdr:from>
    <xdr:to>
      <xdr:col>73</xdr:col>
      <xdr:colOff>180975</xdr:colOff>
      <xdr:row>37</xdr:row>
      <xdr:rowOff>1270</xdr:rowOff>
    </xdr:to>
    <xdr:cxnSp macro="">
      <xdr:nvCxnSpPr>
        <xdr:cNvPr id="313" name="直線コネクタ 312"/>
        <xdr:cNvCxnSpPr/>
      </xdr:nvCxnSpPr>
      <xdr:spPr>
        <a:xfrm>
          <a:off x="13893800" y="63174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4" name="フローチャート: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15" name="テキスト ボックス 314"/>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36</xdr:row>
      <xdr:rowOff>145288</xdr:rowOff>
    </xdr:to>
    <xdr:cxnSp macro="">
      <xdr:nvCxnSpPr>
        <xdr:cNvPr id="316" name="直線コネクタ 315"/>
        <xdr:cNvCxnSpPr/>
      </xdr:nvCxnSpPr>
      <xdr:spPr>
        <a:xfrm>
          <a:off x="13004800" y="62992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7" name="フローチャート: 判断 316"/>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18" name="テキスト ボックス 317"/>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19" name="フローチャート: 判断 318"/>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0" name="テキスト ボックス 319"/>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26" name="楕円 325"/>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115587</xdr:rowOff>
    </xdr:from>
    <xdr:ext cx="762000" cy="259045"/>
    <xdr:sp macro="" textlink="">
      <xdr:nvSpPr>
        <xdr:cNvPr id="327" name="補助費等該当値テキスト"/>
        <xdr:cNvSpPr txBox="1"/>
      </xdr:nvSpPr>
      <xdr:spPr>
        <a:xfrm>
          <a:off x="16598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126492</xdr:rowOff>
    </xdr:from>
    <xdr:to>
      <xdr:col>78</xdr:col>
      <xdr:colOff>120650</xdr:colOff>
      <xdr:row>37</xdr:row>
      <xdr:rowOff>56642</xdr:rowOff>
    </xdr:to>
    <xdr:sp macro="" textlink="">
      <xdr:nvSpPr>
        <xdr:cNvPr id="328" name="楕円 327"/>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29" name="テキスト ボックス 328"/>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121920</xdr:rowOff>
    </xdr:from>
    <xdr:to>
      <xdr:col>74</xdr:col>
      <xdr:colOff>31750</xdr:colOff>
      <xdr:row>37</xdr:row>
      <xdr:rowOff>52070</xdr:rowOff>
    </xdr:to>
    <xdr:sp macro="" textlink="">
      <xdr:nvSpPr>
        <xdr:cNvPr id="330" name="楕円 329"/>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36847</xdr:rowOff>
    </xdr:from>
    <xdr:ext cx="762000" cy="259045"/>
    <xdr:sp macro="" textlink="">
      <xdr:nvSpPr>
        <xdr:cNvPr id="331" name="テキスト ボックス 330"/>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94488</xdr:rowOff>
    </xdr:from>
    <xdr:to>
      <xdr:col>69</xdr:col>
      <xdr:colOff>142875</xdr:colOff>
      <xdr:row>37</xdr:row>
      <xdr:rowOff>24638</xdr:rowOff>
    </xdr:to>
    <xdr:sp macro="" textlink="">
      <xdr:nvSpPr>
        <xdr:cNvPr id="332" name="楕円 331"/>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33" name="テキスト ボックス 332"/>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34" name="楕円 333"/>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162577</xdr:rowOff>
    </xdr:from>
    <xdr:ext cx="762000" cy="259045"/>
    <xdr:sp macro="" textlink="">
      <xdr:nvSpPr>
        <xdr:cNvPr id="335" name="テキスト ボックス 334"/>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過去からの起債抑制により、類似団体と比較して、公債費に係る経常収支比率は低くなっているが、今後も臨時財政対策債や合併特例債の償還に伴う公債費の増加が予想されるため、適量・適切な事業実施により、引き続き水準を抑え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122101</xdr:rowOff>
    </xdr:from>
    <xdr:to>
      <xdr:col>24</xdr:col>
      <xdr:colOff>25400</xdr:colOff>
      <xdr:row>80</xdr:row>
      <xdr:rowOff>149861</xdr:rowOff>
    </xdr:to>
    <xdr:cxnSp macro="">
      <xdr:nvCxnSpPr>
        <xdr:cNvPr id="365" name="直線コネクタ 364"/>
        <xdr:cNvCxnSpPr/>
      </xdr:nvCxnSpPr>
      <xdr:spPr>
        <a:xfrm flipV="1">
          <a:off x="4826000" y="12637951"/>
          <a:ext cx="0" cy="1227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37028</xdr:rowOff>
    </xdr:from>
    <xdr:ext cx="762000" cy="259045"/>
    <xdr:sp macro="" textlink="">
      <xdr:nvSpPr>
        <xdr:cNvPr id="368" name="公債費最大値テキスト"/>
        <xdr:cNvSpPr txBox="1"/>
      </xdr:nvSpPr>
      <xdr:spPr>
        <a:xfrm>
          <a:off x="4914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122101</xdr:rowOff>
    </xdr:from>
    <xdr:to>
      <xdr:col>24</xdr:col>
      <xdr:colOff>114300</xdr:colOff>
      <xdr:row>73</xdr:row>
      <xdr:rowOff>122101</xdr:rowOff>
    </xdr:to>
    <xdr:cxnSp macro="">
      <xdr:nvCxnSpPr>
        <xdr:cNvPr id="369" name="直線コネクタ 368"/>
        <xdr:cNvCxnSpPr/>
      </xdr:nvCxnSpPr>
      <xdr:spPr>
        <a:xfrm>
          <a:off x="4737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164556</xdr:rowOff>
    </xdr:from>
    <xdr:to>
      <xdr:col>24</xdr:col>
      <xdr:colOff>25400</xdr:colOff>
      <xdr:row>76</xdr:row>
      <xdr:rowOff>78014</xdr:rowOff>
    </xdr:to>
    <xdr:cxnSp macro="">
      <xdr:nvCxnSpPr>
        <xdr:cNvPr id="370" name="直線コネクタ 369"/>
        <xdr:cNvCxnSpPr/>
      </xdr:nvCxnSpPr>
      <xdr:spPr>
        <a:xfrm>
          <a:off x="3987800" y="13023306"/>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129920</xdr:rowOff>
    </xdr:from>
    <xdr:ext cx="762000" cy="259045"/>
    <xdr:sp macro="" textlink="">
      <xdr:nvSpPr>
        <xdr:cNvPr id="371" name="公債費平均値テキスト"/>
        <xdr:cNvSpPr txBox="1"/>
      </xdr:nvSpPr>
      <xdr:spPr>
        <a:xfrm>
          <a:off x="4914900" y="1316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2" name="フローチャート: 判断 371"/>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164556</xdr:rowOff>
    </xdr:from>
    <xdr:to>
      <xdr:col>19</xdr:col>
      <xdr:colOff>187325</xdr:colOff>
      <xdr:row>76</xdr:row>
      <xdr:rowOff>143329</xdr:rowOff>
    </xdr:to>
    <xdr:cxnSp macro="">
      <xdr:nvCxnSpPr>
        <xdr:cNvPr id="373" name="直線コネクタ 372"/>
        <xdr:cNvCxnSpPr/>
      </xdr:nvCxnSpPr>
      <xdr:spPr>
        <a:xfrm flipV="1">
          <a:off x="3098800" y="13023306"/>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5987</xdr:rowOff>
    </xdr:from>
    <xdr:to>
      <xdr:col>20</xdr:col>
      <xdr:colOff>38100</xdr:colOff>
      <xdr:row>77</xdr:row>
      <xdr:rowOff>107587</xdr:rowOff>
    </xdr:to>
    <xdr:sp macro="" textlink="">
      <xdr:nvSpPr>
        <xdr:cNvPr id="374" name="フローチャート: 判断 373"/>
        <xdr:cNvSpPr/>
      </xdr:nvSpPr>
      <xdr:spPr>
        <a:xfrm>
          <a:off x="3937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92364</xdr:rowOff>
    </xdr:from>
    <xdr:ext cx="736600" cy="259045"/>
    <xdr:sp macro="" textlink="">
      <xdr:nvSpPr>
        <xdr:cNvPr id="375" name="テキスト ボックス 374"/>
        <xdr:cNvSpPr txBox="1"/>
      </xdr:nvSpPr>
      <xdr:spPr>
        <a:xfrm>
          <a:off x="3606800" y="13294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123734</xdr:rowOff>
    </xdr:from>
    <xdr:to>
      <xdr:col>15</xdr:col>
      <xdr:colOff>98425</xdr:colOff>
      <xdr:row>76</xdr:row>
      <xdr:rowOff>143329</xdr:rowOff>
    </xdr:to>
    <xdr:cxnSp macro="">
      <xdr:nvCxnSpPr>
        <xdr:cNvPr id="376" name="直線コネクタ 375"/>
        <xdr:cNvCxnSpPr/>
      </xdr:nvCxnSpPr>
      <xdr:spPr>
        <a:xfrm>
          <a:off x="2209800" y="1315393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12519</xdr:rowOff>
    </xdr:from>
    <xdr:to>
      <xdr:col>15</xdr:col>
      <xdr:colOff>149225</xdr:colOff>
      <xdr:row>77</xdr:row>
      <xdr:rowOff>114119</xdr:rowOff>
    </xdr:to>
    <xdr:sp macro="" textlink="">
      <xdr:nvSpPr>
        <xdr:cNvPr id="377" name="フローチャート: 判断 376"/>
        <xdr:cNvSpPr/>
      </xdr:nvSpPr>
      <xdr:spPr>
        <a:xfrm>
          <a:off x="3048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98896</xdr:rowOff>
    </xdr:from>
    <xdr:ext cx="762000" cy="259045"/>
    <xdr:sp macro="" textlink="">
      <xdr:nvSpPr>
        <xdr:cNvPr id="378" name="テキスト ボックス 377"/>
        <xdr:cNvSpPr txBox="1"/>
      </xdr:nvSpPr>
      <xdr:spPr>
        <a:xfrm>
          <a:off x="2717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123734</xdr:rowOff>
    </xdr:from>
    <xdr:to>
      <xdr:col>11</xdr:col>
      <xdr:colOff>9525</xdr:colOff>
      <xdr:row>76</xdr:row>
      <xdr:rowOff>156392</xdr:rowOff>
    </xdr:to>
    <xdr:cxnSp macro="">
      <xdr:nvCxnSpPr>
        <xdr:cNvPr id="379" name="直線コネクタ 378"/>
        <xdr:cNvCxnSpPr/>
      </xdr:nvCxnSpPr>
      <xdr:spPr>
        <a:xfrm flipV="1">
          <a:off x="1320800" y="1315393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5987</xdr:rowOff>
    </xdr:from>
    <xdr:to>
      <xdr:col>11</xdr:col>
      <xdr:colOff>60325</xdr:colOff>
      <xdr:row>77</xdr:row>
      <xdr:rowOff>107587</xdr:rowOff>
    </xdr:to>
    <xdr:sp macro="" textlink="">
      <xdr:nvSpPr>
        <xdr:cNvPr id="380" name="フローチャート: 判断 379"/>
        <xdr:cNvSpPr/>
      </xdr:nvSpPr>
      <xdr:spPr>
        <a:xfrm>
          <a:off x="2159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92364</xdr:rowOff>
    </xdr:from>
    <xdr:ext cx="762000" cy="259045"/>
    <xdr:sp macro="" textlink="">
      <xdr:nvSpPr>
        <xdr:cNvPr id="381" name="テキスト ボックス 380"/>
        <xdr:cNvSpPr txBox="1"/>
      </xdr:nvSpPr>
      <xdr:spPr>
        <a:xfrm>
          <a:off x="1828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162742</xdr:rowOff>
    </xdr:from>
    <xdr:to>
      <xdr:col>6</xdr:col>
      <xdr:colOff>171450</xdr:colOff>
      <xdr:row>78</xdr:row>
      <xdr:rowOff>92892</xdr:rowOff>
    </xdr:to>
    <xdr:sp macro="" textlink="">
      <xdr:nvSpPr>
        <xdr:cNvPr id="382" name="フローチャート: 判断 381"/>
        <xdr:cNvSpPr/>
      </xdr:nvSpPr>
      <xdr:spPr>
        <a:xfrm>
          <a:off x="1270000" y="1336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77669</xdr:rowOff>
    </xdr:from>
    <xdr:ext cx="762000" cy="259045"/>
    <xdr:sp macro="" textlink="">
      <xdr:nvSpPr>
        <xdr:cNvPr id="383" name="テキスト ボックス 382"/>
        <xdr:cNvSpPr txBox="1"/>
      </xdr:nvSpPr>
      <xdr:spPr>
        <a:xfrm>
          <a:off x="939800" y="1345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27214</xdr:rowOff>
    </xdr:from>
    <xdr:to>
      <xdr:col>24</xdr:col>
      <xdr:colOff>76200</xdr:colOff>
      <xdr:row>76</xdr:row>
      <xdr:rowOff>128814</xdr:rowOff>
    </xdr:to>
    <xdr:sp macro="" textlink="">
      <xdr:nvSpPr>
        <xdr:cNvPr id="389" name="楕円 388"/>
        <xdr:cNvSpPr/>
      </xdr:nvSpPr>
      <xdr:spPr>
        <a:xfrm>
          <a:off x="47752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43742</xdr:rowOff>
    </xdr:from>
    <xdr:ext cx="762000" cy="259045"/>
    <xdr:sp macro="" textlink="">
      <xdr:nvSpPr>
        <xdr:cNvPr id="390" name="公債費該当値テキスト"/>
        <xdr:cNvSpPr txBox="1"/>
      </xdr:nvSpPr>
      <xdr:spPr>
        <a:xfrm>
          <a:off x="4914900" y="1290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113756</xdr:rowOff>
    </xdr:from>
    <xdr:to>
      <xdr:col>20</xdr:col>
      <xdr:colOff>38100</xdr:colOff>
      <xdr:row>76</xdr:row>
      <xdr:rowOff>43906</xdr:rowOff>
    </xdr:to>
    <xdr:sp macro="" textlink="">
      <xdr:nvSpPr>
        <xdr:cNvPr id="391" name="楕円 390"/>
        <xdr:cNvSpPr/>
      </xdr:nvSpPr>
      <xdr:spPr>
        <a:xfrm>
          <a:off x="39370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54083</xdr:rowOff>
    </xdr:from>
    <xdr:ext cx="736600" cy="259045"/>
    <xdr:sp macro="" textlink="">
      <xdr:nvSpPr>
        <xdr:cNvPr id="392" name="テキスト ボックス 391"/>
        <xdr:cNvSpPr txBox="1"/>
      </xdr:nvSpPr>
      <xdr:spPr>
        <a:xfrm>
          <a:off x="3606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92529</xdr:rowOff>
    </xdr:from>
    <xdr:to>
      <xdr:col>15</xdr:col>
      <xdr:colOff>149225</xdr:colOff>
      <xdr:row>77</xdr:row>
      <xdr:rowOff>22679</xdr:rowOff>
    </xdr:to>
    <xdr:sp macro="" textlink="">
      <xdr:nvSpPr>
        <xdr:cNvPr id="393" name="楕円 392"/>
        <xdr:cNvSpPr/>
      </xdr:nvSpPr>
      <xdr:spPr>
        <a:xfrm>
          <a:off x="3048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32855</xdr:rowOff>
    </xdr:from>
    <xdr:ext cx="762000" cy="259045"/>
    <xdr:sp macro="" textlink="">
      <xdr:nvSpPr>
        <xdr:cNvPr id="394" name="テキスト ボックス 393"/>
        <xdr:cNvSpPr txBox="1"/>
      </xdr:nvSpPr>
      <xdr:spPr>
        <a:xfrm>
          <a:off x="2717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72934</xdr:rowOff>
    </xdr:from>
    <xdr:to>
      <xdr:col>11</xdr:col>
      <xdr:colOff>60325</xdr:colOff>
      <xdr:row>77</xdr:row>
      <xdr:rowOff>3084</xdr:rowOff>
    </xdr:to>
    <xdr:sp macro="" textlink="">
      <xdr:nvSpPr>
        <xdr:cNvPr id="395" name="楕円 394"/>
        <xdr:cNvSpPr/>
      </xdr:nvSpPr>
      <xdr:spPr>
        <a:xfrm>
          <a:off x="2159000" y="13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13261</xdr:rowOff>
    </xdr:from>
    <xdr:ext cx="762000" cy="259045"/>
    <xdr:sp macro="" textlink="">
      <xdr:nvSpPr>
        <xdr:cNvPr id="396" name="テキスト ボックス 395"/>
        <xdr:cNvSpPr txBox="1"/>
      </xdr:nvSpPr>
      <xdr:spPr>
        <a:xfrm>
          <a:off x="1828800" y="1287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105592</xdr:rowOff>
    </xdr:from>
    <xdr:to>
      <xdr:col>6</xdr:col>
      <xdr:colOff>171450</xdr:colOff>
      <xdr:row>77</xdr:row>
      <xdr:rowOff>35742</xdr:rowOff>
    </xdr:to>
    <xdr:sp macro="" textlink="">
      <xdr:nvSpPr>
        <xdr:cNvPr id="397" name="楕円 396"/>
        <xdr:cNvSpPr/>
      </xdr:nvSpPr>
      <xdr:spPr>
        <a:xfrm>
          <a:off x="1270000" y="1313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45918</xdr:rowOff>
    </xdr:from>
    <xdr:ext cx="762000" cy="259045"/>
    <xdr:sp macro="" textlink="">
      <xdr:nvSpPr>
        <xdr:cNvPr id="398" name="テキスト ボックス 397"/>
        <xdr:cNvSpPr txBox="1"/>
      </xdr:nvSpPr>
      <xdr:spPr>
        <a:xfrm>
          <a:off x="939800" y="1290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類似団体と比較して、公債費以外の経常収支比率が高くなっていたのは、補助費等とその他の経費が類似団体以上となっていたためである。人件費、扶助費の義務的経費や物件費は類似団体以下であ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年度は類似団体平均を下回った。平成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年度は、分流式下水道に要する経費について、総務省通知を踏まえた繰出基準の適正化を行ったことにより、数値が悪化した。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104140</xdr:rowOff>
    </xdr:from>
    <xdr:to>
      <xdr:col>82</xdr:col>
      <xdr:colOff>107950</xdr:colOff>
      <xdr:row>81</xdr:row>
      <xdr:rowOff>28702</xdr:rowOff>
    </xdr:to>
    <xdr:cxnSp macro="">
      <xdr:nvCxnSpPr>
        <xdr:cNvPr id="424" name="直線コネクタ 423"/>
        <xdr:cNvCxnSpPr/>
      </xdr:nvCxnSpPr>
      <xdr:spPr>
        <a:xfrm flipV="1">
          <a:off x="16510000" y="1279144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779</xdr:rowOff>
    </xdr:from>
    <xdr:ext cx="762000" cy="259045"/>
    <xdr:sp macro="" textlink="">
      <xdr:nvSpPr>
        <xdr:cNvPr id="425" name="公債費以外最小値テキスト"/>
        <xdr:cNvSpPr txBox="1"/>
      </xdr:nvSpPr>
      <xdr:spPr>
        <a:xfrm>
          <a:off x="16598900" y="1388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28702</xdr:rowOff>
    </xdr:from>
    <xdr:to>
      <xdr:col>82</xdr:col>
      <xdr:colOff>196850</xdr:colOff>
      <xdr:row>81</xdr:row>
      <xdr:rowOff>28702</xdr:rowOff>
    </xdr:to>
    <xdr:cxnSp macro="">
      <xdr:nvCxnSpPr>
        <xdr:cNvPr id="426" name="直線コネクタ 425"/>
        <xdr:cNvCxnSpPr/>
      </xdr:nvCxnSpPr>
      <xdr:spPr>
        <a:xfrm>
          <a:off x="16421100" y="1391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19067</xdr:rowOff>
    </xdr:from>
    <xdr:ext cx="762000" cy="259045"/>
    <xdr:sp macro="" textlink="">
      <xdr:nvSpPr>
        <xdr:cNvPr id="427"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104140</xdr:rowOff>
    </xdr:from>
    <xdr:to>
      <xdr:col>82</xdr:col>
      <xdr:colOff>196850</xdr:colOff>
      <xdr:row>74</xdr:row>
      <xdr:rowOff>104140</xdr:rowOff>
    </xdr:to>
    <xdr:cxnSp macro="">
      <xdr:nvCxnSpPr>
        <xdr:cNvPr id="428" name="直線コネクタ 427"/>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94996</xdr:rowOff>
    </xdr:from>
    <xdr:to>
      <xdr:col>82</xdr:col>
      <xdr:colOff>107950</xdr:colOff>
      <xdr:row>78</xdr:row>
      <xdr:rowOff>168148</xdr:rowOff>
    </xdr:to>
    <xdr:cxnSp macro="">
      <xdr:nvCxnSpPr>
        <xdr:cNvPr id="429" name="直線コネクタ 428"/>
        <xdr:cNvCxnSpPr/>
      </xdr:nvCxnSpPr>
      <xdr:spPr>
        <a:xfrm flipV="1">
          <a:off x="15671800" y="1346809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21862</xdr:rowOff>
    </xdr:from>
    <xdr:ext cx="762000" cy="259045"/>
    <xdr:sp macro="" textlink="">
      <xdr:nvSpPr>
        <xdr:cNvPr id="430" name="公債費以外平均値テキスト"/>
        <xdr:cNvSpPr txBox="1"/>
      </xdr:nvSpPr>
      <xdr:spPr>
        <a:xfrm>
          <a:off x="16598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31" name="フローチャート: 判断 430"/>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44704</xdr:rowOff>
    </xdr:from>
    <xdr:to>
      <xdr:col>78</xdr:col>
      <xdr:colOff>69850</xdr:colOff>
      <xdr:row>78</xdr:row>
      <xdr:rowOff>168148</xdr:rowOff>
    </xdr:to>
    <xdr:cxnSp macro="">
      <xdr:nvCxnSpPr>
        <xdr:cNvPr id="432" name="直線コネクタ 431"/>
        <xdr:cNvCxnSpPr/>
      </xdr:nvCxnSpPr>
      <xdr:spPr>
        <a:xfrm>
          <a:off x="14782800" y="1341780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3" name="フローチャート: 判断 432"/>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4" name="テキスト ボックス 433"/>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170435</xdr:rowOff>
    </xdr:from>
    <xdr:to>
      <xdr:col>73</xdr:col>
      <xdr:colOff>180975</xdr:colOff>
      <xdr:row>78</xdr:row>
      <xdr:rowOff>44704</xdr:rowOff>
    </xdr:to>
    <xdr:cxnSp macro="">
      <xdr:nvCxnSpPr>
        <xdr:cNvPr id="435" name="直線コネクタ 434"/>
        <xdr:cNvCxnSpPr/>
      </xdr:nvCxnSpPr>
      <xdr:spPr>
        <a:xfrm>
          <a:off x="13893800" y="13029185"/>
          <a:ext cx="889000" cy="38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121920</xdr:rowOff>
    </xdr:from>
    <xdr:to>
      <xdr:col>74</xdr:col>
      <xdr:colOff>31750</xdr:colOff>
      <xdr:row>77</xdr:row>
      <xdr:rowOff>52070</xdr:rowOff>
    </xdr:to>
    <xdr:sp macro="" textlink="">
      <xdr:nvSpPr>
        <xdr:cNvPr id="436" name="フローチャート: 判断 435"/>
        <xdr:cNvSpPr/>
      </xdr:nvSpPr>
      <xdr:spPr>
        <a:xfrm>
          <a:off x="14732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62247</xdr:rowOff>
    </xdr:from>
    <xdr:ext cx="762000" cy="259045"/>
    <xdr:sp macro="" textlink="">
      <xdr:nvSpPr>
        <xdr:cNvPr id="437" name="テキスト ボックス 436"/>
        <xdr:cNvSpPr txBox="1"/>
      </xdr:nvSpPr>
      <xdr:spPr>
        <a:xfrm>
          <a:off x="14401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170435</xdr:rowOff>
    </xdr:from>
    <xdr:to>
      <xdr:col>69</xdr:col>
      <xdr:colOff>92075</xdr:colOff>
      <xdr:row>76</xdr:row>
      <xdr:rowOff>58420</xdr:rowOff>
    </xdr:to>
    <xdr:cxnSp macro="">
      <xdr:nvCxnSpPr>
        <xdr:cNvPr id="438" name="直線コネクタ 437"/>
        <xdr:cNvCxnSpPr/>
      </xdr:nvCxnSpPr>
      <xdr:spPr>
        <a:xfrm flipV="1">
          <a:off x="13004800" y="13029185"/>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0" name="テキスト ボックス 439"/>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41" name="フローチャート: 判断 440"/>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42" name="テキスト ボックス 441"/>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44196</xdr:rowOff>
    </xdr:from>
    <xdr:to>
      <xdr:col>82</xdr:col>
      <xdr:colOff>158750</xdr:colOff>
      <xdr:row>78</xdr:row>
      <xdr:rowOff>145796</xdr:rowOff>
    </xdr:to>
    <xdr:sp macro="" textlink="">
      <xdr:nvSpPr>
        <xdr:cNvPr id="448" name="楕円 447"/>
        <xdr:cNvSpPr/>
      </xdr:nvSpPr>
      <xdr:spPr>
        <a:xfrm>
          <a:off x="164592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16273</xdr:rowOff>
    </xdr:from>
    <xdr:ext cx="762000" cy="259045"/>
    <xdr:sp macro="" textlink="">
      <xdr:nvSpPr>
        <xdr:cNvPr id="449" name="公債費以外該当値テキスト"/>
        <xdr:cNvSpPr txBox="1"/>
      </xdr:nvSpPr>
      <xdr:spPr>
        <a:xfrm>
          <a:off x="165989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117348</xdr:rowOff>
    </xdr:from>
    <xdr:to>
      <xdr:col>78</xdr:col>
      <xdr:colOff>120650</xdr:colOff>
      <xdr:row>79</xdr:row>
      <xdr:rowOff>47498</xdr:rowOff>
    </xdr:to>
    <xdr:sp macro="" textlink="">
      <xdr:nvSpPr>
        <xdr:cNvPr id="450" name="楕円 449"/>
        <xdr:cNvSpPr/>
      </xdr:nvSpPr>
      <xdr:spPr>
        <a:xfrm>
          <a:off x="15621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32275</xdr:rowOff>
    </xdr:from>
    <xdr:ext cx="736600" cy="259045"/>
    <xdr:sp macro="" textlink="">
      <xdr:nvSpPr>
        <xdr:cNvPr id="451" name="テキスト ボックス 450"/>
        <xdr:cNvSpPr txBox="1"/>
      </xdr:nvSpPr>
      <xdr:spPr>
        <a:xfrm>
          <a:off x="15290800" y="13576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165354</xdr:rowOff>
    </xdr:from>
    <xdr:to>
      <xdr:col>74</xdr:col>
      <xdr:colOff>31750</xdr:colOff>
      <xdr:row>78</xdr:row>
      <xdr:rowOff>95504</xdr:rowOff>
    </xdr:to>
    <xdr:sp macro="" textlink="">
      <xdr:nvSpPr>
        <xdr:cNvPr id="452" name="楕円 451"/>
        <xdr:cNvSpPr/>
      </xdr:nvSpPr>
      <xdr:spPr>
        <a:xfrm>
          <a:off x="14732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80281</xdr:rowOff>
    </xdr:from>
    <xdr:ext cx="762000" cy="259045"/>
    <xdr:sp macro="" textlink="">
      <xdr:nvSpPr>
        <xdr:cNvPr id="453" name="テキスト ボックス 452"/>
        <xdr:cNvSpPr txBox="1"/>
      </xdr:nvSpPr>
      <xdr:spPr>
        <a:xfrm>
          <a:off x="14401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119634</xdr:rowOff>
    </xdr:from>
    <xdr:to>
      <xdr:col>69</xdr:col>
      <xdr:colOff>142875</xdr:colOff>
      <xdr:row>76</xdr:row>
      <xdr:rowOff>49783</xdr:rowOff>
    </xdr:to>
    <xdr:sp macro="" textlink="">
      <xdr:nvSpPr>
        <xdr:cNvPr id="454" name="楕円 453"/>
        <xdr:cNvSpPr/>
      </xdr:nvSpPr>
      <xdr:spPr>
        <a:xfrm>
          <a:off x="13843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59961</xdr:rowOff>
    </xdr:from>
    <xdr:ext cx="762000" cy="259045"/>
    <xdr:sp macro="" textlink="">
      <xdr:nvSpPr>
        <xdr:cNvPr id="455" name="テキスト ボックス 454"/>
        <xdr:cNvSpPr txBox="1"/>
      </xdr:nvSpPr>
      <xdr:spPr>
        <a:xfrm>
          <a:off x="13512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56" name="楕円 455"/>
        <xdr:cNvSpPr/>
      </xdr:nvSpPr>
      <xdr:spPr>
        <a:xfrm>
          <a:off x="12954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57" name="テキスト ボックス 456"/>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岡山県浅口市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52144</xdr:rowOff>
    </xdr:from>
    <xdr:to>
      <xdr:col>29</xdr:col>
      <xdr:colOff>127000</xdr:colOff>
      <xdr:row>19</xdr:row>
      <xdr:rowOff>112266</xdr:rowOff>
    </xdr:to>
    <xdr:cxnSp macro="">
      <xdr:nvCxnSpPr>
        <xdr:cNvPr id="47" name="直線コネクタ 46"/>
        <xdr:cNvCxnSpPr/>
      </xdr:nvCxnSpPr>
      <xdr:spPr bwMode="auto">
        <a:xfrm flipV="1">
          <a:off x="5651500" y="2157169"/>
          <a:ext cx="0" cy="1260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84343</xdr:rowOff>
    </xdr:from>
    <xdr:ext cx="762000" cy="259045"/>
    <xdr:sp macro="" textlink="">
      <xdr:nvSpPr>
        <xdr:cNvPr id="48" name="人口1人当たり決算額の推移最小値テキスト130"/>
        <xdr:cNvSpPr txBox="1"/>
      </xdr:nvSpPr>
      <xdr:spPr>
        <a:xfrm>
          <a:off x="5740400" y="338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112266</xdr:rowOff>
    </xdr:from>
    <xdr:to>
      <xdr:col>30</xdr:col>
      <xdr:colOff>25400</xdr:colOff>
      <xdr:row>19</xdr:row>
      <xdr:rowOff>112266</xdr:rowOff>
    </xdr:to>
    <xdr:cxnSp macro="">
      <xdr:nvCxnSpPr>
        <xdr:cNvPr id="49" name="直線コネクタ 48"/>
        <xdr:cNvCxnSpPr/>
      </xdr:nvCxnSpPr>
      <xdr:spPr bwMode="auto">
        <a:xfrm>
          <a:off x="5562600" y="3417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138521</xdr:rowOff>
    </xdr:from>
    <xdr:ext cx="762000" cy="259045"/>
    <xdr:sp macro="" textlink="">
      <xdr:nvSpPr>
        <xdr:cNvPr id="50" name="人口1人当たり決算額の推移最大値テキスト130"/>
        <xdr:cNvSpPr txBox="1"/>
      </xdr:nvSpPr>
      <xdr:spPr>
        <a:xfrm>
          <a:off x="5740400" y="190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52144</xdr:rowOff>
    </xdr:from>
    <xdr:to>
      <xdr:col>30</xdr:col>
      <xdr:colOff>25400</xdr:colOff>
      <xdr:row>12</xdr:row>
      <xdr:rowOff>52144</xdr:rowOff>
    </xdr:to>
    <xdr:cxnSp macro="">
      <xdr:nvCxnSpPr>
        <xdr:cNvPr id="51" name="直線コネクタ 50"/>
        <xdr:cNvCxnSpPr/>
      </xdr:nvCxnSpPr>
      <xdr:spPr bwMode="auto">
        <a:xfrm>
          <a:off x="5562600" y="215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10556</xdr:rowOff>
    </xdr:from>
    <xdr:to>
      <xdr:col>29</xdr:col>
      <xdr:colOff>127000</xdr:colOff>
      <xdr:row>17</xdr:row>
      <xdr:rowOff>15503</xdr:rowOff>
    </xdr:to>
    <xdr:cxnSp macro="">
      <xdr:nvCxnSpPr>
        <xdr:cNvPr id="52" name="直線コネクタ 51"/>
        <xdr:cNvCxnSpPr/>
      </xdr:nvCxnSpPr>
      <xdr:spPr bwMode="auto">
        <a:xfrm flipV="1">
          <a:off x="5003800" y="2972831"/>
          <a:ext cx="647700" cy="4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41940</xdr:rowOff>
    </xdr:from>
    <xdr:ext cx="762000" cy="259045"/>
    <xdr:sp macro="" textlink="">
      <xdr:nvSpPr>
        <xdr:cNvPr id="53" name="人口1人当たり決算額の推移平均値テキスト130"/>
        <xdr:cNvSpPr txBox="1"/>
      </xdr:nvSpPr>
      <xdr:spPr>
        <a:xfrm>
          <a:off x="5740400" y="2661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25413</xdr:rowOff>
    </xdr:from>
    <xdr:to>
      <xdr:col>29</xdr:col>
      <xdr:colOff>177800</xdr:colOff>
      <xdr:row>16</xdr:row>
      <xdr:rowOff>127013</xdr:rowOff>
    </xdr:to>
    <xdr:sp macro="" textlink="">
      <xdr:nvSpPr>
        <xdr:cNvPr id="54" name="フローチャート: 判断 53"/>
        <xdr:cNvSpPr/>
      </xdr:nvSpPr>
      <xdr:spPr bwMode="auto">
        <a:xfrm>
          <a:off x="56007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15503</xdr:rowOff>
    </xdr:from>
    <xdr:to>
      <xdr:col>26</xdr:col>
      <xdr:colOff>50800</xdr:colOff>
      <xdr:row>17</xdr:row>
      <xdr:rowOff>45172</xdr:rowOff>
    </xdr:to>
    <xdr:cxnSp macro="">
      <xdr:nvCxnSpPr>
        <xdr:cNvPr id="55" name="直線コネクタ 54"/>
        <xdr:cNvCxnSpPr/>
      </xdr:nvCxnSpPr>
      <xdr:spPr bwMode="auto">
        <a:xfrm flipV="1">
          <a:off x="4305300" y="2977778"/>
          <a:ext cx="698500" cy="29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40206</xdr:rowOff>
    </xdr:from>
    <xdr:to>
      <xdr:col>26</xdr:col>
      <xdr:colOff>101600</xdr:colOff>
      <xdr:row>16</xdr:row>
      <xdr:rowOff>141806</xdr:rowOff>
    </xdr:to>
    <xdr:sp macro="" textlink="">
      <xdr:nvSpPr>
        <xdr:cNvPr id="56" name="フローチャート: 判断 55"/>
        <xdr:cNvSpPr/>
      </xdr:nvSpPr>
      <xdr:spPr bwMode="auto">
        <a:xfrm>
          <a:off x="4953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151983</xdr:rowOff>
    </xdr:from>
    <xdr:ext cx="736600" cy="259045"/>
    <xdr:sp macro="" textlink="">
      <xdr:nvSpPr>
        <xdr:cNvPr id="57" name="テキスト ボックス 56"/>
        <xdr:cNvSpPr txBox="1"/>
      </xdr:nvSpPr>
      <xdr:spPr>
        <a:xfrm>
          <a:off x="4622800" y="2599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45172</xdr:rowOff>
    </xdr:from>
    <xdr:to>
      <xdr:col>22</xdr:col>
      <xdr:colOff>114300</xdr:colOff>
      <xdr:row>17</xdr:row>
      <xdr:rowOff>49042</xdr:rowOff>
    </xdr:to>
    <xdr:cxnSp macro="">
      <xdr:nvCxnSpPr>
        <xdr:cNvPr id="58" name="直線コネクタ 57"/>
        <xdr:cNvCxnSpPr/>
      </xdr:nvCxnSpPr>
      <xdr:spPr bwMode="auto">
        <a:xfrm flipV="1">
          <a:off x="3606800" y="3007447"/>
          <a:ext cx="698500" cy="3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57727</xdr:rowOff>
    </xdr:from>
    <xdr:to>
      <xdr:col>22</xdr:col>
      <xdr:colOff>165100</xdr:colOff>
      <xdr:row>16</xdr:row>
      <xdr:rowOff>159327</xdr:rowOff>
    </xdr:to>
    <xdr:sp macro="" textlink="">
      <xdr:nvSpPr>
        <xdr:cNvPr id="59" name="フローチャート: 判断 58"/>
        <xdr:cNvSpPr/>
      </xdr:nvSpPr>
      <xdr:spPr bwMode="auto">
        <a:xfrm>
          <a:off x="4254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169504</xdr:rowOff>
    </xdr:from>
    <xdr:ext cx="762000" cy="259045"/>
    <xdr:sp macro="" textlink="">
      <xdr:nvSpPr>
        <xdr:cNvPr id="60" name="テキスト ボックス 59"/>
        <xdr:cNvSpPr txBox="1"/>
      </xdr:nvSpPr>
      <xdr:spPr>
        <a:xfrm>
          <a:off x="39243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49042</xdr:rowOff>
    </xdr:from>
    <xdr:to>
      <xdr:col>18</xdr:col>
      <xdr:colOff>177800</xdr:colOff>
      <xdr:row>17</xdr:row>
      <xdr:rowOff>81781</xdr:rowOff>
    </xdr:to>
    <xdr:cxnSp macro="">
      <xdr:nvCxnSpPr>
        <xdr:cNvPr id="61" name="直線コネクタ 60"/>
        <xdr:cNvCxnSpPr/>
      </xdr:nvCxnSpPr>
      <xdr:spPr bwMode="auto">
        <a:xfrm flipV="1">
          <a:off x="2908300" y="3011317"/>
          <a:ext cx="698500" cy="327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21298</xdr:rowOff>
    </xdr:from>
    <xdr:to>
      <xdr:col>19</xdr:col>
      <xdr:colOff>38100</xdr:colOff>
      <xdr:row>16</xdr:row>
      <xdr:rowOff>122898</xdr:rowOff>
    </xdr:to>
    <xdr:sp macro="" textlink="">
      <xdr:nvSpPr>
        <xdr:cNvPr id="62" name="フローチャート: 判断 61"/>
        <xdr:cNvSpPr/>
      </xdr:nvSpPr>
      <xdr:spPr bwMode="auto">
        <a:xfrm>
          <a:off x="35560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133075</xdr:rowOff>
    </xdr:from>
    <xdr:ext cx="762000" cy="259045"/>
    <xdr:sp macro="" textlink="">
      <xdr:nvSpPr>
        <xdr:cNvPr id="63" name="テキスト ボックス 62"/>
        <xdr:cNvSpPr txBox="1"/>
      </xdr:nvSpPr>
      <xdr:spPr>
        <a:xfrm>
          <a:off x="3225800" y="258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164598</xdr:rowOff>
    </xdr:from>
    <xdr:to>
      <xdr:col>15</xdr:col>
      <xdr:colOff>101600</xdr:colOff>
      <xdr:row>15</xdr:row>
      <xdr:rowOff>94748</xdr:rowOff>
    </xdr:to>
    <xdr:sp macro="" textlink="">
      <xdr:nvSpPr>
        <xdr:cNvPr id="64" name="フローチャート: 判断 63"/>
        <xdr:cNvSpPr/>
      </xdr:nvSpPr>
      <xdr:spPr bwMode="auto">
        <a:xfrm>
          <a:off x="2857500" y="2612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104925</xdr:rowOff>
    </xdr:from>
    <xdr:ext cx="762000" cy="259045"/>
    <xdr:sp macro="" textlink="">
      <xdr:nvSpPr>
        <xdr:cNvPr id="65" name="テキスト ボックス 64"/>
        <xdr:cNvSpPr txBox="1"/>
      </xdr:nvSpPr>
      <xdr:spPr>
        <a:xfrm>
          <a:off x="2527300" y="2381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131206</xdr:rowOff>
    </xdr:from>
    <xdr:to>
      <xdr:col>29</xdr:col>
      <xdr:colOff>177800</xdr:colOff>
      <xdr:row>17</xdr:row>
      <xdr:rowOff>61356</xdr:rowOff>
    </xdr:to>
    <xdr:sp macro="" textlink="">
      <xdr:nvSpPr>
        <xdr:cNvPr id="71" name="楕円 70"/>
        <xdr:cNvSpPr/>
      </xdr:nvSpPr>
      <xdr:spPr bwMode="auto">
        <a:xfrm>
          <a:off x="5600700" y="2922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103283</xdr:rowOff>
    </xdr:from>
    <xdr:ext cx="762000" cy="259045"/>
    <xdr:sp macro="" textlink="">
      <xdr:nvSpPr>
        <xdr:cNvPr id="72" name="人口1人当たり決算額の推移該当値テキスト130"/>
        <xdr:cNvSpPr txBox="1"/>
      </xdr:nvSpPr>
      <xdr:spPr>
        <a:xfrm>
          <a:off x="5740400" y="2894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136153</xdr:rowOff>
    </xdr:from>
    <xdr:to>
      <xdr:col>26</xdr:col>
      <xdr:colOff>101600</xdr:colOff>
      <xdr:row>17</xdr:row>
      <xdr:rowOff>66303</xdr:rowOff>
    </xdr:to>
    <xdr:sp macro="" textlink="">
      <xdr:nvSpPr>
        <xdr:cNvPr id="73" name="楕円 72"/>
        <xdr:cNvSpPr/>
      </xdr:nvSpPr>
      <xdr:spPr bwMode="auto">
        <a:xfrm>
          <a:off x="4953000" y="2926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51080</xdr:rowOff>
    </xdr:from>
    <xdr:ext cx="736600" cy="259045"/>
    <xdr:sp macro="" textlink="">
      <xdr:nvSpPr>
        <xdr:cNvPr id="74" name="テキスト ボックス 73"/>
        <xdr:cNvSpPr txBox="1"/>
      </xdr:nvSpPr>
      <xdr:spPr>
        <a:xfrm>
          <a:off x="4622800" y="3013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165822</xdr:rowOff>
    </xdr:from>
    <xdr:to>
      <xdr:col>22</xdr:col>
      <xdr:colOff>165100</xdr:colOff>
      <xdr:row>17</xdr:row>
      <xdr:rowOff>95972</xdr:rowOff>
    </xdr:to>
    <xdr:sp macro="" textlink="">
      <xdr:nvSpPr>
        <xdr:cNvPr id="75" name="楕円 74"/>
        <xdr:cNvSpPr/>
      </xdr:nvSpPr>
      <xdr:spPr bwMode="auto">
        <a:xfrm>
          <a:off x="4254500" y="2956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80749</xdr:rowOff>
    </xdr:from>
    <xdr:ext cx="762000" cy="259045"/>
    <xdr:sp macro="" textlink="">
      <xdr:nvSpPr>
        <xdr:cNvPr id="76" name="テキスト ボックス 75"/>
        <xdr:cNvSpPr txBox="1"/>
      </xdr:nvSpPr>
      <xdr:spPr>
        <a:xfrm>
          <a:off x="3924300" y="3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169692</xdr:rowOff>
    </xdr:from>
    <xdr:to>
      <xdr:col>19</xdr:col>
      <xdr:colOff>38100</xdr:colOff>
      <xdr:row>17</xdr:row>
      <xdr:rowOff>99842</xdr:rowOff>
    </xdr:to>
    <xdr:sp macro="" textlink="">
      <xdr:nvSpPr>
        <xdr:cNvPr id="77" name="楕円 76"/>
        <xdr:cNvSpPr/>
      </xdr:nvSpPr>
      <xdr:spPr bwMode="auto">
        <a:xfrm>
          <a:off x="3556000" y="2960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84619</xdr:rowOff>
    </xdr:from>
    <xdr:ext cx="762000" cy="259045"/>
    <xdr:sp macro="" textlink="">
      <xdr:nvSpPr>
        <xdr:cNvPr id="78" name="テキスト ボックス 77"/>
        <xdr:cNvSpPr txBox="1"/>
      </xdr:nvSpPr>
      <xdr:spPr>
        <a:xfrm>
          <a:off x="3225800" y="304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30981</xdr:rowOff>
    </xdr:from>
    <xdr:to>
      <xdr:col>15</xdr:col>
      <xdr:colOff>101600</xdr:colOff>
      <xdr:row>17</xdr:row>
      <xdr:rowOff>132581</xdr:rowOff>
    </xdr:to>
    <xdr:sp macro="" textlink="">
      <xdr:nvSpPr>
        <xdr:cNvPr id="79" name="楕円 78"/>
        <xdr:cNvSpPr/>
      </xdr:nvSpPr>
      <xdr:spPr bwMode="auto">
        <a:xfrm>
          <a:off x="2857500" y="2993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117358</xdr:rowOff>
    </xdr:from>
    <xdr:ext cx="762000" cy="259045"/>
    <xdr:sp macro="" textlink="">
      <xdr:nvSpPr>
        <xdr:cNvPr id="80" name="テキスト ボックス 79"/>
        <xdr:cNvSpPr txBox="1"/>
      </xdr:nvSpPr>
      <xdr:spPr>
        <a:xfrm>
          <a:off x="2527300" y="307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168181</xdr:rowOff>
    </xdr:from>
    <xdr:to>
      <xdr:col>29</xdr:col>
      <xdr:colOff>127000</xdr:colOff>
      <xdr:row>39</xdr:row>
      <xdr:rowOff>10839</xdr:rowOff>
    </xdr:to>
    <xdr:cxnSp macro="">
      <xdr:nvCxnSpPr>
        <xdr:cNvPr id="111" name="直線コネクタ 110"/>
        <xdr:cNvCxnSpPr/>
      </xdr:nvCxnSpPr>
      <xdr:spPr bwMode="auto">
        <a:xfrm flipV="1">
          <a:off x="5651500" y="6092731"/>
          <a:ext cx="0" cy="15571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154366</xdr:rowOff>
    </xdr:from>
    <xdr:ext cx="762000" cy="259045"/>
    <xdr:sp macro="" textlink="">
      <xdr:nvSpPr>
        <xdr:cNvPr id="112" name="人口1人当たり決算額の推移最小値テキスト445"/>
        <xdr:cNvSpPr txBox="1"/>
      </xdr:nvSpPr>
      <xdr:spPr>
        <a:xfrm>
          <a:off x="5740400" y="762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10839</xdr:rowOff>
    </xdr:from>
    <xdr:to>
      <xdr:col>30</xdr:col>
      <xdr:colOff>25400</xdr:colOff>
      <xdr:row>39</xdr:row>
      <xdr:rowOff>10839</xdr:rowOff>
    </xdr:to>
    <xdr:cxnSp macro="">
      <xdr:nvCxnSpPr>
        <xdr:cNvPr id="113" name="直線コネクタ 112"/>
        <xdr:cNvCxnSpPr/>
      </xdr:nvCxnSpPr>
      <xdr:spPr bwMode="auto">
        <a:xfrm>
          <a:off x="5562600" y="7649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83108</xdr:rowOff>
    </xdr:from>
    <xdr:ext cx="762000" cy="259045"/>
    <xdr:sp macro="" textlink="">
      <xdr:nvSpPr>
        <xdr:cNvPr id="114" name="人口1人当たり決算額の推移最大値テキスト445"/>
        <xdr:cNvSpPr txBox="1"/>
      </xdr:nvSpPr>
      <xdr:spPr>
        <a:xfrm>
          <a:off x="5740400" y="583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168181</xdr:rowOff>
    </xdr:from>
    <xdr:to>
      <xdr:col>30</xdr:col>
      <xdr:colOff>25400</xdr:colOff>
      <xdr:row>33</xdr:row>
      <xdr:rowOff>168181</xdr:rowOff>
    </xdr:to>
    <xdr:cxnSp macro="">
      <xdr:nvCxnSpPr>
        <xdr:cNvPr id="115" name="直線コネクタ 114"/>
        <xdr:cNvCxnSpPr/>
      </xdr:nvCxnSpPr>
      <xdr:spPr bwMode="auto">
        <a:xfrm>
          <a:off x="5562600" y="60927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190061</xdr:rowOff>
    </xdr:from>
    <xdr:to>
      <xdr:col>29</xdr:col>
      <xdr:colOff>127000</xdr:colOff>
      <xdr:row>35</xdr:row>
      <xdr:rowOff>250901</xdr:rowOff>
    </xdr:to>
    <xdr:cxnSp macro="">
      <xdr:nvCxnSpPr>
        <xdr:cNvPr id="116" name="直線コネクタ 115"/>
        <xdr:cNvCxnSpPr/>
      </xdr:nvCxnSpPr>
      <xdr:spPr bwMode="auto">
        <a:xfrm flipV="1">
          <a:off x="5003800" y="6800411"/>
          <a:ext cx="647700" cy="60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233476</xdr:rowOff>
    </xdr:from>
    <xdr:ext cx="762000" cy="259045"/>
    <xdr:sp macro="" textlink="">
      <xdr:nvSpPr>
        <xdr:cNvPr id="117" name="人口1人当たり決算額の推移平均値テキスト445"/>
        <xdr:cNvSpPr txBox="1"/>
      </xdr:nvSpPr>
      <xdr:spPr>
        <a:xfrm>
          <a:off x="5740400" y="6843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261399</xdr:rowOff>
    </xdr:from>
    <xdr:to>
      <xdr:col>29</xdr:col>
      <xdr:colOff>177800</xdr:colOff>
      <xdr:row>36</xdr:row>
      <xdr:rowOff>20099</xdr:rowOff>
    </xdr:to>
    <xdr:sp macro="" textlink="">
      <xdr:nvSpPr>
        <xdr:cNvPr id="118" name="フローチャート: 判断 117"/>
        <xdr:cNvSpPr/>
      </xdr:nvSpPr>
      <xdr:spPr bwMode="auto">
        <a:xfrm>
          <a:off x="56007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162171</xdr:rowOff>
    </xdr:from>
    <xdr:to>
      <xdr:col>26</xdr:col>
      <xdr:colOff>50800</xdr:colOff>
      <xdr:row>35</xdr:row>
      <xdr:rowOff>250901</xdr:rowOff>
    </xdr:to>
    <xdr:cxnSp macro="">
      <xdr:nvCxnSpPr>
        <xdr:cNvPr id="119" name="直線コネクタ 118"/>
        <xdr:cNvCxnSpPr/>
      </xdr:nvCxnSpPr>
      <xdr:spPr bwMode="auto">
        <a:xfrm>
          <a:off x="4305300" y="6772521"/>
          <a:ext cx="698500" cy="88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237298</xdr:rowOff>
    </xdr:from>
    <xdr:to>
      <xdr:col>26</xdr:col>
      <xdr:colOff>101600</xdr:colOff>
      <xdr:row>35</xdr:row>
      <xdr:rowOff>338898</xdr:rowOff>
    </xdr:to>
    <xdr:sp macro="" textlink="">
      <xdr:nvSpPr>
        <xdr:cNvPr id="120" name="フローチャート: 判断 119"/>
        <xdr:cNvSpPr/>
      </xdr:nvSpPr>
      <xdr:spPr bwMode="auto">
        <a:xfrm>
          <a:off x="49530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323675</xdr:rowOff>
    </xdr:from>
    <xdr:ext cx="736600" cy="259045"/>
    <xdr:sp macro="" textlink="">
      <xdr:nvSpPr>
        <xdr:cNvPr id="121" name="テキスト ボックス 120"/>
        <xdr:cNvSpPr txBox="1"/>
      </xdr:nvSpPr>
      <xdr:spPr>
        <a:xfrm>
          <a:off x="4622800" y="6934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162171</xdr:rowOff>
    </xdr:from>
    <xdr:to>
      <xdr:col>22</xdr:col>
      <xdr:colOff>114300</xdr:colOff>
      <xdr:row>35</xdr:row>
      <xdr:rowOff>241659</xdr:rowOff>
    </xdr:to>
    <xdr:cxnSp macro="">
      <xdr:nvCxnSpPr>
        <xdr:cNvPr id="122" name="直線コネクタ 121"/>
        <xdr:cNvCxnSpPr/>
      </xdr:nvCxnSpPr>
      <xdr:spPr bwMode="auto">
        <a:xfrm flipV="1">
          <a:off x="3606800" y="6772521"/>
          <a:ext cx="698500" cy="79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206763</xdr:rowOff>
    </xdr:from>
    <xdr:to>
      <xdr:col>22</xdr:col>
      <xdr:colOff>165100</xdr:colOff>
      <xdr:row>35</xdr:row>
      <xdr:rowOff>308363</xdr:rowOff>
    </xdr:to>
    <xdr:sp macro="" textlink="">
      <xdr:nvSpPr>
        <xdr:cNvPr id="123" name="フローチャート: 判断 122"/>
        <xdr:cNvSpPr/>
      </xdr:nvSpPr>
      <xdr:spPr bwMode="auto">
        <a:xfrm>
          <a:off x="42545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293140</xdr:rowOff>
    </xdr:from>
    <xdr:ext cx="762000" cy="259045"/>
    <xdr:sp macro="" textlink="">
      <xdr:nvSpPr>
        <xdr:cNvPr id="124" name="テキスト ボックス 123"/>
        <xdr:cNvSpPr txBox="1"/>
      </xdr:nvSpPr>
      <xdr:spPr>
        <a:xfrm>
          <a:off x="3924300" y="690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240418</xdr:rowOff>
    </xdr:from>
    <xdr:to>
      <xdr:col>18</xdr:col>
      <xdr:colOff>177800</xdr:colOff>
      <xdr:row>35</xdr:row>
      <xdr:rowOff>241659</xdr:rowOff>
    </xdr:to>
    <xdr:cxnSp macro="">
      <xdr:nvCxnSpPr>
        <xdr:cNvPr id="125" name="直線コネクタ 124"/>
        <xdr:cNvCxnSpPr/>
      </xdr:nvCxnSpPr>
      <xdr:spPr bwMode="auto">
        <a:xfrm>
          <a:off x="2908300" y="6850768"/>
          <a:ext cx="698500" cy="1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210486</xdr:rowOff>
    </xdr:from>
    <xdr:to>
      <xdr:col>19</xdr:col>
      <xdr:colOff>38100</xdr:colOff>
      <xdr:row>35</xdr:row>
      <xdr:rowOff>312086</xdr:rowOff>
    </xdr:to>
    <xdr:sp macro="" textlink="">
      <xdr:nvSpPr>
        <xdr:cNvPr id="126" name="フローチャート: 判断 125"/>
        <xdr:cNvSpPr/>
      </xdr:nvSpPr>
      <xdr:spPr bwMode="auto">
        <a:xfrm>
          <a:off x="35560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296863</xdr:rowOff>
    </xdr:from>
    <xdr:ext cx="762000" cy="259045"/>
    <xdr:sp macro="" textlink="">
      <xdr:nvSpPr>
        <xdr:cNvPr id="127" name="テキスト ボックス 126"/>
        <xdr:cNvSpPr txBox="1"/>
      </xdr:nvSpPr>
      <xdr:spPr>
        <a:xfrm>
          <a:off x="3225800" y="690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88054</xdr:rowOff>
    </xdr:from>
    <xdr:to>
      <xdr:col>15</xdr:col>
      <xdr:colOff>101600</xdr:colOff>
      <xdr:row>35</xdr:row>
      <xdr:rowOff>189654</xdr:rowOff>
    </xdr:to>
    <xdr:sp macro="" textlink="">
      <xdr:nvSpPr>
        <xdr:cNvPr id="128" name="フローチャート: 判断 127"/>
        <xdr:cNvSpPr/>
      </xdr:nvSpPr>
      <xdr:spPr bwMode="auto">
        <a:xfrm>
          <a:off x="2857500" y="6698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199831</xdr:rowOff>
    </xdr:from>
    <xdr:ext cx="762000" cy="259045"/>
    <xdr:sp macro="" textlink="">
      <xdr:nvSpPr>
        <xdr:cNvPr id="129" name="テキスト ボックス 128"/>
        <xdr:cNvSpPr txBox="1"/>
      </xdr:nvSpPr>
      <xdr:spPr>
        <a:xfrm>
          <a:off x="2527300" y="646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139261</xdr:rowOff>
    </xdr:from>
    <xdr:to>
      <xdr:col>29</xdr:col>
      <xdr:colOff>177800</xdr:colOff>
      <xdr:row>35</xdr:row>
      <xdr:rowOff>240861</xdr:rowOff>
    </xdr:to>
    <xdr:sp macro="" textlink="">
      <xdr:nvSpPr>
        <xdr:cNvPr id="135" name="楕円 134"/>
        <xdr:cNvSpPr/>
      </xdr:nvSpPr>
      <xdr:spPr bwMode="auto">
        <a:xfrm>
          <a:off x="5600700" y="6749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327238</xdr:rowOff>
    </xdr:from>
    <xdr:ext cx="762000" cy="259045"/>
    <xdr:sp macro="" textlink="">
      <xdr:nvSpPr>
        <xdr:cNvPr id="136" name="人口1人当たり決算額の推移該当値テキスト445"/>
        <xdr:cNvSpPr txBox="1"/>
      </xdr:nvSpPr>
      <xdr:spPr>
        <a:xfrm>
          <a:off x="5740400" y="659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200101</xdr:rowOff>
    </xdr:from>
    <xdr:to>
      <xdr:col>26</xdr:col>
      <xdr:colOff>101600</xdr:colOff>
      <xdr:row>35</xdr:row>
      <xdr:rowOff>301701</xdr:rowOff>
    </xdr:to>
    <xdr:sp macro="" textlink="">
      <xdr:nvSpPr>
        <xdr:cNvPr id="137" name="楕円 136"/>
        <xdr:cNvSpPr/>
      </xdr:nvSpPr>
      <xdr:spPr bwMode="auto">
        <a:xfrm>
          <a:off x="4953000" y="6810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311878</xdr:rowOff>
    </xdr:from>
    <xdr:ext cx="736600" cy="259045"/>
    <xdr:sp macro="" textlink="">
      <xdr:nvSpPr>
        <xdr:cNvPr id="138" name="テキスト ボックス 137"/>
        <xdr:cNvSpPr txBox="1"/>
      </xdr:nvSpPr>
      <xdr:spPr>
        <a:xfrm>
          <a:off x="4622800" y="6579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111371</xdr:rowOff>
    </xdr:from>
    <xdr:to>
      <xdr:col>22</xdr:col>
      <xdr:colOff>165100</xdr:colOff>
      <xdr:row>35</xdr:row>
      <xdr:rowOff>212971</xdr:rowOff>
    </xdr:to>
    <xdr:sp macro="" textlink="">
      <xdr:nvSpPr>
        <xdr:cNvPr id="139" name="楕円 138"/>
        <xdr:cNvSpPr/>
      </xdr:nvSpPr>
      <xdr:spPr bwMode="auto">
        <a:xfrm>
          <a:off x="4254500" y="6721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223148</xdr:rowOff>
    </xdr:from>
    <xdr:ext cx="762000" cy="259045"/>
    <xdr:sp macro="" textlink="">
      <xdr:nvSpPr>
        <xdr:cNvPr id="140" name="テキスト ボックス 139"/>
        <xdr:cNvSpPr txBox="1"/>
      </xdr:nvSpPr>
      <xdr:spPr>
        <a:xfrm>
          <a:off x="3924300" y="6490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190859</xdr:rowOff>
    </xdr:from>
    <xdr:to>
      <xdr:col>19</xdr:col>
      <xdr:colOff>38100</xdr:colOff>
      <xdr:row>35</xdr:row>
      <xdr:rowOff>292459</xdr:rowOff>
    </xdr:to>
    <xdr:sp macro="" textlink="">
      <xdr:nvSpPr>
        <xdr:cNvPr id="141" name="楕円 140"/>
        <xdr:cNvSpPr/>
      </xdr:nvSpPr>
      <xdr:spPr bwMode="auto">
        <a:xfrm>
          <a:off x="3556000" y="6801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302636</xdr:rowOff>
    </xdr:from>
    <xdr:ext cx="762000" cy="259045"/>
    <xdr:sp macro="" textlink="">
      <xdr:nvSpPr>
        <xdr:cNvPr id="142" name="テキスト ボックス 141"/>
        <xdr:cNvSpPr txBox="1"/>
      </xdr:nvSpPr>
      <xdr:spPr>
        <a:xfrm>
          <a:off x="3225800" y="6570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189618</xdr:rowOff>
    </xdr:from>
    <xdr:to>
      <xdr:col>15</xdr:col>
      <xdr:colOff>101600</xdr:colOff>
      <xdr:row>35</xdr:row>
      <xdr:rowOff>291218</xdr:rowOff>
    </xdr:to>
    <xdr:sp macro="" textlink="">
      <xdr:nvSpPr>
        <xdr:cNvPr id="143" name="楕円 142"/>
        <xdr:cNvSpPr/>
      </xdr:nvSpPr>
      <xdr:spPr bwMode="auto">
        <a:xfrm>
          <a:off x="2857500" y="6799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275995</xdr:rowOff>
    </xdr:from>
    <xdr:ext cx="762000" cy="259045"/>
    <xdr:sp macro="" textlink="">
      <xdr:nvSpPr>
        <xdr:cNvPr id="144" name="テキスト ボックス 143"/>
        <xdr:cNvSpPr txBox="1"/>
      </xdr:nvSpPr>
      <xdr:spPr>
        <a:xfrm>
          <a:off x="2527300" y="688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岡山県浅口市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34,498
34,290
66.46
14,834,810
13,491,838
1,162,159
9,386,034
13,314,784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79464</xdr:rowOff>
    </xdr:from>
    <xdr:to>
      <xdr:col>24</xdr:col>
      <xdr:colOff>62865</xdr:colOff>
      <xdr:row>39</xdr:row>
      <xdr:rowOff>124841</xdr:rowOff>
    </xdr:to>
    <xdr:cxnSp macro="">
      <xdr:nvCxnSpPr>
        <xdr:cNvPr id="56" name="直線コネクタ 55"/>
        <xdr:cNvCxnSpPr/>
      </xdr:nvCxnSpPr>
      <xdr:spPr>
        <a:xfrm flipV="1">
          <a:off x="4633595" y="5394414"/>
          <a:ext cx="1270" cy="141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128668</xdr:rowOff>
    </xdr:from>
    <xdr:ext cx="534377" cy="259045"/>
    <xdr:sp macro="" textlink="">
      <xdr:nvSpPr>
        <xdr:cNvPr id="57" name="人件費最小値テキスト"/>
        <xdr:cNvSpPr txBox="1"/>
      </xdr:nvSpPr>
      <xdr:spPr>
        <a:xfrm>
          <a:off x="4686300" y="681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124841</xdr:rowOff>
    </xdr:from>
    <xdr:to>
      <xdr:col>24</xdr:col>
      <xdr:colOff>152400</xdr:colOff>
      <xdr:row>39</xdr:row>
      <xdr:rowOff>124841</xdr:rowOff>
    </xdr:to>
    <xdr:cxnSp macro="">
      <xdr:nvCxnSpPr>
        <xdr:cNvPr id="58" name="直線コネクタ 57"/>
        <xdr:cNvCxnSpPr/>
      </xdr:nvCxnSpPr>
      <xdr:spPr>
        <a:xfrm>
          <a:off x="4546600" y="681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26141</xdr:rowOff>
    </xdr:from>
    <xdr:ext cx="599010" cy="259045"/>
    <xdr:sp macro="" textlink="">
      <xdr:nvSpPr>
        <xdr:cNvPr id="59" name="人件費最大値テキスト"/>
        <xdr:cNvSpPr txBox="1"/>
      </xdr:nvSpPr>
      <xdr:spPr>
        <a:xfrm>
          <a:off x="4686300" y="516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79464</xdr:rowOff>
    </xdr:from>
    <xdr:to>
      <xdr:col>24</xdr:col>
      <xdr:colOff>152400</xdr:colOff>
      <xdr:row>31</xdr:row>
      <xdr:rowOff>79464</xdr:rowOff>
    </xdr:to>
    <xdr:cxnSp macro="">
      <xdr:nvCxnSpPr>
        <xdr:cNvPr id="60" name="直線コネクタ 59"/>
        <xdr:cNvCxnSpPr/>
      </xdr:nvCxnSpPr>
      <xdr:spPr>
        <a:xfrm>
          <a:off x="4546600" y="539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130442</xdr:rowOff>
    </xdr:from>
    <xdr:to>
      <xdr:col>24</xdr:col>
      <xdr:colOff>63500</xdr:colOff>
      <xdr:row>36</xdr:row>
      <xdr:rowOff>131985</xdr:rowOff>
    </xdr:to>
    <xdr:cxnSp macro="">
      <xdr:nvCxnSpPr>
        <xdr:cNvPr id="61" name="直線コネクタ 60"/>
        <xdr:cNvCxnSpPr/>
      </xdr:nvCxnSpPr>
      <xdr:spPr>
        <a:xfrm>
          <a:off x="3797300" y="6302642"/>
          <a:ext cx="838200" cy="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139438</xdr:rowOff>
    </xdr:from>
    <xdr:ext cx="534377" cy="259045"/>
    <xdr:sp macro="" textlink="">
      <xdr:nvSpPr>
        <xdr:cNvPr id="62" name="人件費平均値テキスト"/>
        <xdr:cNvSpPr txBox="1"/>
      </xdr:nvSpPr>
      <xdr:spPr>
        <a:xfrm>
          <a:off x="4686300" y="59687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116561</xdr:rowOff>
    </xdr:from>
    <xdr:to>
      <xdr:col>24</xdr:col>
      <xdr:colOff>114300</xdr:colOff>
      <xdr:row>36</xdr:row>
      <xdr:rowOff>46711</xdr:rowOff>
    </xdr:to>
    <xdr:sp macro="" textlink="">
      <xdr:nvSpPr>
        <xdr:cNvPr id="63" name="フローチャート: 判断 62"/>
        <xdr:cNvSpPr/>
      </xdr:nvSpPr>
      <xdr:spPr>
        <a:xfrm>
          <a:off x="45847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130442</xdr:rowOff>
    </xdr:from>
    <xdr:to>
      <xdr:col>19</xdr:col>
      <xdr:colOff>177800</xdr:colOff>
      <xdr:row>36</xdr:row>
      <xdr:rowOff>166789</xdr:rowOff>
    </xdr:to>
    <xdr:cxnSp macro="">
      <xdr:nvCxnSpPr>
        <xdr:cNvPr id="64" name="直線コネクタ 63"/>
        <xdr:cNvCxnSpPr/>
      </xdr:nvCxnSpPr>
      <xdr:spPr>
        <a:xfrm flipV="1">
          <a:off x="2908300" y="6302642"/>
          <a:ext cx="889000" cy="3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127000</xdr:rowOff>
    </xdr:from>
    <xdr:to>
      <xdr:col>20</xdr:col>
      <xdr:colOff>38100</xdr:colOff>
      <xdr:row>36</xdr:row>
      <xdr:rowOff>57150</xdr:rowOff>
    </xdr:to>
    <xdr:sp macro="" textlink="">
      <xdr:nvSpPr>
        <xdr:cNvPr id="65" name="フローチャート: 判断 64"/>
        <xdr:cNvSpPr/>
      </xdr:nvSpPr>
      <xdr:spPr>
        <a:xfrm>
          <a:off x="3746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73677</xdr:rowOff>
    </xdr:from>
    <xdr:ext cx="534377" cy="259045"/>
    <xdr:sp macro="" textlink="">
      <xdr:nvSpPr>
        <xdr:cNvPr id="66" name="テキスト ボックス 65"/>
        <xdr:cNvSpPr txBox="1"/>
      </xdr:nvSpPr>
      <xdr:spPr>
        <a:xfrm>
          <a:off x="3530111" y="590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166789</xdr:rowOff>
    </xdr:from>
    <xdr:to>
      <xdr:col>15</xdr:col>
      <xdr:colOff>50800</xdr:colOff>
      <xdr:row>37</xdr:row>
      <xdr:rowOff>13056</xdr:rowOff>
    </xdr:to>
    <xdr:cxnSp macro="">
      <xdr:nvCxnSpPr>
        <xdr:cNvPr id="67" name="直線コネクタ 66"/>
        <xdr:cNvCxnSpPr/>
      </xdr:nvCxnSpPr>
      <xdr:spPr>
        <a:xfrm flipV="1">
          <a:off x="2019300" y="6338989"/>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143478</xdr:rowOff>
    </xdr:from>
    <xdr:to>
      <xdr:col>15</xdr:col>
      <xdr:colOff>101600</xdr:colOff>
      <xdr:row>36</xdr:row>
      <xdr:rowOff>73628</xdr:rowOff>
    </xdr:to>
    <xdr:sp macro="" textlink="">
      <xdr:nvSpPr>
        <xdr:cNvPr id="68" name="フローチャート: 判断 67"/>
        <xdr:cNvSpPr/>
      </xdr:nvSpPr>
      <xdr:spPr>
        <a:xfrm>
          <a:off x="2857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90155</xdr:rowOff>
    </xdr:from>
    <xdr:ext cx="534377" cy="259045"/>
    <xdr:sp macro="" textlink="">
      <xdr:nvSpPr>
        <xdr:cNvPr id="69" name="テキスト ボックス 68"/>
        <xdr:cNvSpPr txBox="1"/>
      </xdr:nvSpPr>
      <xdr:spPr>
        <a:xfrm>
          <a:off x="2641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164103</xdr:rowOff>
    </xdr:from>
    <xdr:to>
      <xdr:col>10</xdr:col>
      <xdr:colOff>114300</xdr:colOff>
      <xdr:row>37</xdr:row>
      <xdr:rowOff>13056</xdr:rowOff>
    </xdr:to>
    <xdr:cxnSp macro="">
      <xdr:nvCxnSpPr>
        <xdr:cNvPr id="70" name="直線コネクタ 69"/>
        <xdr:cNvCxnSpPr/>
      </xdr:nvCxnSpPr>
      <xdr:spPr>
        <a:xfrm>
          <a:off x="1130300" y="6336303"/>
          <a:ext cx="889000" cy="2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71450</xdr:rowOff>
    </xdr:from>
    <xdr:to>
      <xdr:col>10</xdr:col>
      <xdr:colOff>165100</xdr:colOff>
      <xdr:row>36</xdr:row>
      <xdr:rowOff>1600</xdr:rowOff>
    </xdr:to>
    <xdr:sp macro="" textlink="">
      <xdr:nvSpPr>
        <xdr:cNvPr id="71" name="フローチャート: 判断 70"/>
        <xdr:cNvSpPr/>
      </xdr:nvSpPr>
      <xdr:spPr>
        <a:xfrm>
          <a:off x="1968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18127</xdr:rowOff>
    </xdr:from>
    <xdr:ext cx="534377" cy="259045"/>
    <xdr:sp macro="" textlink="">
      <xdr:nvSpPr>
        <xdr:cNvPr id="72" name="テキスト ボックス 71"/>
        <xdr:cNvSpPr txBox="1"/>
      </xdr:nvSpPr>
      <xdr:spPr>
        <a:xfrm>
          <a:off x="1752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7975</xdr:rowOff>
    </xdr:from>
    <xdr:to>
      <xdr:col>6</xdr:col>
      <xdr:colOff>38100</xdr:colOff>
      <xdr:row>34</xdr:row>
      <xdr:rowOff>109575</xdr:rowOff>
    </xdr:to>
    <xdr:sp macro="" textlink="">
      <xdr:nvSpPr>
        <xdr:cNvPr id="73" name="フローチャート: 判断 72"/>
        <xdr:cNvSpPr/>
      </xdr:nvSpPr>
      <xdr:spPr>
        <a:xfrm>
          <a:off x="1079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126102</xdr:rowOff>
    </xdr:from>
    <xdr:ext cx="534377" cy="259045"/>
    <xdr:sp macro="" textlink="">
      <xdr:nvSpPr>
        <xdr:cNvPr id="74" name="テキスト ボックス 73"/>
        <xdr:cNvSpPr txBox="1"/>
      </xdr:nvSpPr>
      <xdr:spPr>
        <a:xfrm>
          <a:off x="863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81185</xdr:rowOff>
    </xdr:from>
    <xdr:to>
      <xdr:col>24</xdr:col>
      <xdr:colOff>114300</xdr:colOff>
      <xdr:row>37</xdr:row>
      <xdr:rowOff>11335</xdr:rowOff>
    </xdr:to>
    <xdr:sp macro="" textlink="">
      <xdr:nvSpPr>
        <xdr:cNvPr id="80" name="楕円 79"/>
        <xdr:cNvSpPr/>
      </xdr:nvSpPr>
      <xdr:spPr>
        <a:xfrm>
          <a:off x="4584700" y="625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59612</xdr:rowOff>
    </xdr:from>
    <xdr:ext cx="534377" cy="259045"/>
    <xdr:sp macro="" textlink="">
      <xdr:nvSpPr>
        <xdr:cNvPr id="81" name="人件費該当値テキスト"/>
        <xdr:cNvSpPr txBox="1"/>
      </xdr:nvSpPr>
      <xdr:spPr>
        <a:xfrm>
          <a:off x="4686300" y="623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79642</xdr:rowOff>
    </xdr:from>
    <xdr:to>
      <xdr:col>20</xdr:col>
      <xdr:colOff>38100</xdr:colOff>
      <xdr:row>37</xdr:row>
      <xdr:rowOff>9792</xdr:rowOff>
    </xdr:to>
    <xdr:sp macro="" textlink="">
      <xdr:nvSpPr>
        <xdr:cNvPr id="82" name="楕円 81"/>
        <xdr:cNvSpPr/>
      </xdr:nvSpPr>
      <xdr:spPr>
        <a:xfrm>
          <a:off x="3746500" y="625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919</xdr:rowOff>
    </xdr:from>
    <xdr:ext cx="534377" cy="259045"/>
    <xdr:sp macro="" textlink="">
      <xdr:nvSpPr>
        <xdr:cNvPr id="83" name="テキスト ボックス 82"/>
        <xdr:cNvSpPr txBox="1"/>
      </xdr:nvSpPr>
      <xdr:spPr>
        <a:xfrm>
          <a:off x="3530111" y="634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115989</xdr:rowOff>
    </xdr:from>
    <xdr:to>
      <xdr:col>15</xdr:col>
      <xdr:colOff>101600</xdr:colOff>
      <xdr:row>37</xdr:row>
      <xdr:rowOff>46139</xdr:rowOff>
    </xdr:to>
    <xdr:sp macro="" textlink="">
      <xdr:nvSpPr>
        <xdr:cNvPr id="84" name="楕円 83"/>
        <xdr:cNvSpPr/>
      </xdr:nvSpPr>
      <xdr:spPr>
        <a:xfrm>
          <a:off x="2857500" y="628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37266</xdr:rowOff>
    </xdr:from>
    <xdr:ext cx="534377" cy="259045"/>
    <xdr:sp macro="" textlink="">
      <xdr:nvSpPr>
        <xdr:cNvPr id="85" name="テキスト ボックス 84"/>
        <xdr:cNvSpPr txBox="1"/>
      </xdr:nvSpPr>
      <xdr:spPr>
        <a:xfrm>
          <a:off x="2641111" y="638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133706</xdr:rowOff>
    </xdr:from>
    <xdr:to>
      <xdr:col>10</xdr:col>
      <xdr:colOff>165100</xdr:colOff>
      <xdr:row>37</xdr:row>
      <xdr:rowOff>63856</xdr:rowOff>
    </xdr:to>
    <xdr:sp macro="" textlink="">
      <xdr:nvSpPr>
        <xdr:cNvPr id="86" name="楕円 85"/>
        <xdr:cNvSpPr/>
      </xdr:nvSpPr>
      <xdr:spPr>
        <a:xfrm>
          <a:off x="1968500" y="630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54983</xdr:rowOff>
    </xdr:from>
    <xdr:ext cx="534377" cy="259045"/>
    <xdr:sp macro="" textlink="">
      <xdr:nvSpPr>
        <xdr:cNvPr id="87" name="テキスト ボックス 86"/>
        <xdr:cNvSpPr txBox="1"/>
      </xdr:nvSpPr>
      <xdr:spPr>
        <a:xfrm>
          <a:off x="1752111" y="639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113303</xdr:rowOff>
    </xdr:from>
    <xdr:to>
      <xdr:col>6</xdr:col>
      <xdr:colOff>38100</xdr:colOff>
      <xdr:row>37</xdr:row>
      <xdr:rowOff>43453</xdr:rowOff>
    </xdr:to>
    <xdr:sp macro="" textlink="">
      <xdr:nvSpPr>
        <xdr:cNvPr id="88" name="楕円 87"/>
        <xdr:cNvSpPr/>
      </xdr:nvSpPr>
      <xdr:spPr>
        <a:xfrm>
          <a:off x="1079500" y="628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34580</xdr:rowOff>
    </xdr:from>
    <xdr:ext cx="534377" cy="259045"/>
    <xdr:sp macro="" textlink="">
      <xdr:nvSpPr>
        <xdr:cNvPr id="89" name="テキスト ボックス 88"/>
        <xdr:cNvSpPr txBox="1"/>
      </xdr:nvSpPr>
      <xdr:spPr>
        <a:xfrm>
          <a:off x="863111" y="637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86034</xdr:rowOff>
    </xdr:from>
    <xdr:to>
      <xdr:col>24</xdr:col>
      <xdr:colOff>62865</xdr:colOff>
      <xdr:row>59</xdr:row>
      <xdr:rowOff>13970</xdr:rowOff>
    </xdr:to>
    <xdr:cxnSp macro="">
      <xdr:nvCxnSpPr>
        <xdr:cNvPr id="112" name="直線コネクタ 111"/>
        <xdr:cNvCxnSpPr/>
      </xdr:nvCxnSpPr>
      <xdr:spPr>
        <a:xfrm flipV="1">
          <a:off x="4633595" y="8658534"/>
          <a:ext cx="1270" cy="1470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17797</xdr:rowOff>
    </xdr:from>
    <xdr:ext cx="534377" cy="259045"/>
    <xdr:sp macro="" textlink="">
      <xdr:nvSpPr>
        <xdr:cNvPr id="113" name="物件費最小値テキスト"/>
        <xdr:cNvSpPr txBox="1"/>
      </xdr:nvSpPr>
      <xdr:spPr>
        <a:xfrm>
          <a:off x="4686300" y="1013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13970</xdr:rowOff>
    </xdr:from>
    <xdr:to>
      <xdr:col>24</xdr:col>
      <xdr:colOff>152400</xdr:colOff>
      <xdr:row>59</xdr:row>
      <xdr:rowOff>13970</xdr:rowOff>
    </xdr:to>
    <xdr:cxnSp macro="">
      <xdr:nvCxnSpPr>
        <xdr:cNvPr id="114" name="直線コネクタ 113"/>
        <xdr:cNvCxnSpPr/>
      </xdr:nvCxnSpPr>
      <xdr:spPr>
        <a:xfrm>
          <a:off x="4546600" y="1012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32711</xdr:rowOff>
    </xdr:from>
    <xdr:ext cx="599010" cy="259045"/>
    <xdr:sp macro="" textlink="">
      <xdr:nvSpPr>
        <xdr:cNvPr id="115" name="物件費最大値テキスト"/>
        <xdr:cNvSpPr txBox="1"/>
      </xdr:nvSpPr>
      <xdr:spPr>
        <a:xfrm>
          <a:off x="4686300" y="843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86034</xdr:rowOff>
    </xdr:from>
    <xdr:to>
      <xdr:col>24</xdr:col>
      <xdr:colOff>152400</xdr:colOff>
      <xdr:row>50</xdr:row>
      <xdr:rowOff>86034</xdr:rowOff>
    </xdr:to>
    <xdr:cxnSp macro="">
      <xdr:nvCxnSpPr>
        <xdr:cNvPr id="116" name="直線コネクタ 115"/>
        <xdr:cNvCxnSpPr/>
      </xdr:nvCxnSpPr>
      <xdr:spPr>
        <a:xfrm>
          <a:off x="4546600" y="865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159807</xdr:rowOff>
    </xdr:from>
    <xdr:to>
      <xdr:col>24</xdr:col>
      <xdr:colOff>63500</xdr:colOff>
      <xdr:row>58</xdr:row>
      <xdr:rowOff>163383</xdr:rowOff>
    </xdr:to>
    <xdr:cxnSp macro="">
      <xdr:nvCxnSpPr>
        <xdr:cNvPr id="117" name="直線コネクタ 116"/>
        <xdr:cNvCxnSpPr/>
      </xdr:nvCxnSpPr>
      <xdr:spPr>
        <a:xfrm>
          <a:off x="3797300" y="10103907"/>
          <a:ext cx="838200" cy="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111457</xdr:rowOff>
    </xdr:from>
    <xdr:ext cx="534377" cy="259045"/>
    <xdr:sp macro="" textlink="">
      <xdr:nvSpPr>
        <xdr:cNvPr id="118" name="物件費平均値テキスト"/>
        <xdr:cNvSpPr txBox="1"/>
      </xdr:nvSpPr>
      <xdr:spPr>
        <a:xfrm>
          <a:off x="4686300" y="9712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88580</xdr:rowOff>
    </xdr:from>
    <xdr:to>
      <xdr:col>24</xdr:col>
      <xdr:colOff>114300</xdr:colOff>
      <xdr:row>58</xdr:row>
      <xdr:rowOff>18730</xdr:rowOff>
    </xdr:to>
    <xdr:sp macro="" textlink="">
      <xdr:nvSpPr>
        <xdr:cNvPr id="119" name="フローチャート: 判断 118"/>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159807</xdr:rowOff>
    </xdr:from>
    <xdr:to>
      <xdr:col>19</xdr:col>
      <xdr:colOff>177800</xdr:colOff>
      <xdr:row>59</xdr:row>
      <xdr:rowOff>2558</xdr:rowOff>
    </xdr:to>
    <xdr:cxnSp macro="">
      <xdr:nvCxnSpPr>
        <xdr:cNvPr id="120" name="直線コネクタ 119"/>
        <xdr:cNvCxnSpPr/>
      </xdr:nvCxnSpPr>
      <xdr:spPr>
        <a:xfrm flipV="1">
          <a:off x="2908300" y="10103907"/>
          <a:ext cx="889000" cy="1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73858</xdr:rowOff>
    </xdr:from>
    <xdr:to>
      <xdr:col>20</xdr:col>
      <xdr:colOff>38100</xdr:colOff>
      <xdr:row>58</xdr:row>
      <xdr:rowOff>4008</xdr:rowOff>
    </xdr:to>
    <xdr:sp macro="" textlink="">
      <xdr:nvSpPr>
        <xdr:cNvPr id="121" name="フローチャート: 判断 120"/>
        <xdr:cNvSpPr/>
      </xdr:nvSpPr>
      <xdr:spPr>
        <a:xfrm>
          <a:off x="3746500" y="984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20535</xdr:rowOff>
    </xdr:from>
    <xdr:ext cx="534377" cy="259045"/>
    <xdr:sp macro="" textlink="">
      <xdr:nvSpPr>
        <xdr:cNvPr id="122" name="テキスト ボックス 121"/>
        <xdr:cNvSpPr txBox="1"/>
      </xdr:nvSpPr>
      <xdr:spPr>
        <a:xfrm>
          <a:off x="3530111" y="96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125371</xdr:rowOff>
    </xdr:from>
    <xdr:to>
      <xdr:col>15</xdr:col>
      <xdr:colOff>50800</xdr:colOff>
      <xdr:row>59</xdr:row>
      <xdr:rowOff>2558</xdr:rowOff>
    </xdr:to>
    <xdr:cxnSp macro="">
      <xdr:nvCxnSpPr>
        <xdr:cNvPr id="123" name="直線コネクタ 122"/>
        <xdr:cNvCxnSpPr/>
      </xdr:nvCxnSpPr>
      <xdr:spPr>
        <a:xfrm>
          <a:off x="2019300" y="10069471"/>
          <a:ext cx="889000" cy="4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82325</xdr:rowOff>
    </xdr:from>
    <xdr:to>
      <xdr:col>15</xdr:col>
      <xdr:colOff>101600</xdr:colOff>
      <xdr:row>58</xdr:row>
      <xdr:rowOff>12475</xdr:rowOff>
    </xdr:to>
    <xdr:sp macro="" textlink="">
      <xdr:nvSpPr>
        <xdr:cNvPr id="124" name="フローチャート: 判断 123"/>
        <xdr:cNvSpPr/>
      </xdr:nvSpPr>
      <xdr:spPr>
        <a:xfrm>
          <a:off x="2857500" y="985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29002</xdr:rowOff>
    </xdr:from>
    <xdr:ext cx="534377" cy="259045"/>
    <xdr:sp macro="" textlink="">
      <xdr:nvSpPr>
        <xdr:cNvPr id="125" name="テキスト ボックス 124"/>
        <xdr:cNvSpPr txBox="1"/>
      </xdr:nvSpPr>
      <xdr:spPr>
        <a:xfrm>
          <a:off x="2641111" y="963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125371</xdr:rowOff>
    </xdr:from>
    <xdr:to>
      <xdr:col>10</xdr:col>
      <xdr:colOff>114300</xdr:colOff>
      <xdr:row>59</xdr:row>
      <xdr:rowOff>21331</xdr:rowOff>
    </xdr:to>
    <xdr:cxnSp macro="">
      <xdr:nvCxnSpPr>
        <xdr:cNvPr id="126" name="直線コネクタ 125"/>
        <xdr:cNvCxnSpPr/>
      </xdr:nvCxnSpPr>
      <xdr:spPr>
        <a:xfrm flipV="1">
          <a:off x="1130300" y="10069471"/>
          <a:ext cx="889000" cy="6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75952</xdr:rowOff>
    </xdr:from>
    <xdr:to>
      <xdr:col>10</xdr:col>
      <xdr:colOff>165100</xdr:colOff>
      <xdr:row>58</xdr:row>
      <xdr:rowOff>6102</xdr:rowOff>
    </xdr:to>
    <xdr:sp macro="" textlink="">
      <xdr:nvSpPr>
        <xdr:cNvPr id="127" name="フローチャート: 判断 126"/>
        <xdr:cNvSpPr/>
      </xdr:nvSpPr>
      <xdr:spPr>
        <a:xfrm>
          <a:off x="1968500" y="98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22629</xdr:rowOff>
    </xdr:from>
    <xdr:ext cx="534377" cy="259045"/>
    <xdr:sp macro="" textlink="">
      <xdr:nvSpPr>
        <xdr:cNvPr id="128" name="テキスト ボックス 127"/>
        <xdr:cNvSpPr txBox="1"/>
      </xdr:nvSpPr>
      <xdr:spPr>
        <a:xfrm>
          <a:off x="1752111" y="96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93728</xdr:rowOff>
    </xdr:from>
    <xdr:to>
      <xdr:col>6</xdr:col>
      <xdr:colOff>38100</xdr:colOff>
      <xdr:row>58</xdr:row>
      <xdr:rowOff>23878</xdr:rowOff>
    </xdr:to>
    <xdr:sp macro="" textlink="">
      <xdr:nvSpPr>
        <xdr:cNvPr id="129" name="フローチャート: 判断 128"/>
        <xdr:cNvSpPr/>
      </xdr:nvSpPr>
      <xdr:spPr>
        <a:xfrm>
          <a:off x="1079500" y="986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40405</xdr:rowOff>
    </xdr:from>
    <xdr:ext cx="534377" cy="259045"/>
    <xdr:sp macro="" textlink="">
      <xdr:nvSpPr>
        <xdr:cNvPr id="130" name="テキスト ボックス 129"/>
        <xdr:cNvSpPr txBox="1"/>
      </xdr:nvSpPr>
      <xdr:spPr>
        <a:xfrm>
          <a:off x="863111" y="964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112583</xdr:rowOff>
    </xdr:from>
    <xdr:to>
      <xdr:col>24</xdr:col>
      <xdr:colOff>114300</xdr:colOff>
      <xdr:row>59</xdr:row>
      <xdr:rowOff>42733</xdr:rowOff>
    </xdr:to>
    <xdr:sp macro="" textlink="">
      <xdr:nvSpPr>
        <xdr:cNvPr id="136" name="楕円 135"/>
        <xdr:cNvSpPr/>
      </xdr:nvSpPr>
      <xdr:spPr>
        <a:xfrm>
          <a:off x="4584700" y="1005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27510</xdr:rowOff>
    </xdr:from>
    <xdr:ext cx="534377" cy="259045"/>
    <xdr:sp macro="" textlink="">
      <xdr:nvSpPr>
        <xdr:cNvPr id="137" name="物件費該当値テキスト"/>
        <xdr:cNvSpPr txBox="1"/>
      </xdr:nvSpPr>
      <xdr:spPr>
        <a:xfrm>
          <a:off x="4686300" y="997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109007</xdr:rowOff>
    </xdr:from>
    <xdr:to>
      <xdr:col>20</xdr:col>
      <xdr:colOff>38100</xdr:colOff>
      <xdr:row>59</xdr:row>
      <xdr:rowOff>39157</xdr:rowOff>
    </xdr:to>
    <xdr:sp macro="" textlink="">
      <xdr:nvSpPr>
        <xdr:cNvPr id="138" name="楕円 137"/>
        <xdr:cNvSpPr/>
      </xdr:nvSpPr>
      <xdr:spPr>
        <a:xfrm>
          <a:off x="3746500" y="1005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30284</xdr:rowOff>
    </xdr:from>
    <xdr:ext cx="534377" cy="259045"/>
    <xdr:sp macro="" textlink="">
      <xdr:nvSpPr>
        <xdr:cNvPr id="139" name="テキスト ボックス 138"/>
        <xdr:cNvSpPr txBox="1"/>
      </xdr:nvSpPr>
      <xdr:spPr>
        <a:xfrm>
          <a:off x="3530111" y="1014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123208</xdr:rowOff>
    </xdr:from>
    <xdr:to>
      <xdr:col>15</xdr:col>
      <xdr:colOff>101600</xdr:colOff>
      <xdr:row>59</xdr:row>
      <xdr:rowOff>53358</xdr:rowOff>
    </xdr:to>
    <xdr:sp macro="" textlink="">
      <xdr:nvSpPr>
        <xdr:cNvPr id="140" name="楕円 139"/>
        <xdr:cNvSpPr/>
      </xdr:nvSpPr>
      <xdr:spPr>
        <a:xfrm>
          <a:off x="2857500" y="1006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44485</xdr:rowOff>
    </xdr:from>
    <xdr:ext cx="534377" cy="259045"/>
    <xdr:sp macro="" textlink="">
      <xdr:nvSpPr>
        <xdr:cNvPr id="141" name="テキスト ボックス 140"/>
        <xdr:cNvSpPr txBox="1"/>
      </xdr:nvSpPr>
      <xdr:spPr>
        <a:xfrm>
          <a:off x="2641111" y="1016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74571</xdr:rowOff>
    </xdr:from>
    <xdr:to>
      <xdr:col>10</xdr:col>
      <xdr:colOff>165100</xdr:colOff>
      <xdr:row>59</xdr:row>
      <xdr:rowOff>4721</xdr:rowOff>
    </xdr:to>
    <xdr:sp macro="" textlink="">
      <xdr:nvSpPr>
        <xdr:cNvPr id="142" name="楕円 141"/>
        <xdr:cNvSpPr/>
      </xdr:nvSpPr>
      <xdr:spPr>
        <a:xfrm>
          <a:off x="1968500" y="100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167298</xdr:rowOff>
    </xdr:from>
    <xdr:ext cx="534377" cy="259045"/>
    <xdr:sp macro="" textlink="">
      <xdr:nvSpPr>
        <xdr:cNvPr id="143" name="テキスト ボックス 142"/>
        <xdr:cNvSpPr txBox="1"/>
      </xdr:nvSpPr>
      <xdr:spPr>
        <a:xfrm>
          <a:off x="1752111" y="1011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141981</xdr:rowOff>
    </xdr:from>
    <xdr:to>
      <xdr:col>6</xdr:col>
      <xdr:colOff>38100</xdr:colOff>
      <xdr:row>59</xdr:row>
      <xdr:rowOff>72131</xdr:rowOff>
    </xdr:to>
    <xdr:sp macro="" textlink="">
      <xdr:nvSpPr>
        <xdr:cNvPr id="144" name="楕円 143"/>
        <xdr:cNvSpPr/>
      </xdr:nvSpPr>
      <xdr:spPr>
        <a:xfrm>
          <a:off x="1079500" y="1008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63258</xdr:rowOff>
    </xdr:from>
    <xdr:ext cx="534377" cy="259045"/>
    <xdr:sp macro="" textlink="">
      <xdr:nvSpPr>
        <xdr:cNvPr id="145" name="テキスト ボックス 144"/>
        <xdr:cNvSpPr txBox="1"/>
      </xdr:nvSpPr>
      <xdr:spPr>
        <a:xfrm>
          <a:off x="863111" y="1017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9" name="テキスト ボックス 158"/>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1" name="テキスト ボックス 160"/>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3" name="テキスト ボックス 162"/>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5" name="テキスト ボックス 164"/>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61225</xdr:rowOff>
    </xdr:from>
    <xdr:to>
      <xdr:col>24</xdr:col>
      <xdr:colOff>62865</xdr:colOff>
      <xdr:row>79</xdr:row>
      <xdr:rowOff>83432</xdr:rowOff>
    </xdr:to>
    <xdr:cxnSp macro="">
      <xdr:nvCxnSpPr>
        <xdr:cNvPr id="171" name="直線コネクタ 170"/>
        <xdr:cNvCxnSpPr/>
      </xdr:nvCxnSpPr>
      <xdr:spPr>
        <a:xfrm flipV="1">
          <a:off x="4633595" y="12062725"/>
          <a:ext cx="1270" cy="1565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87259</xdr:rowOff>
    </xdr:from>
    <xdr:ext cx="378565" cy="259045"/>
    <xdr:sp macro="" textlink="">
      <xdr:nvSpPr>
        <xdr:cNvPr id="172" name="維持補修費最小値テキスト"/>
        <xdr:cNvSpPr txBox="1"/>
      </xdr:nvSpPr>
      <xdr:spPr>
        <a:xfrm>
          <a:off x="4686300" y="13631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83432</xdr:rowOff>
    </xdr:from>
    <xdr:to>
      <xdr:col>24</xdr:col>
      <xdr:colOff>152400</xdr:colOff>
      <xdr:row>79</xdr:row>
      <xdr:rowOff>83432</xdr:rowOff>
    </xdr:to>
    <xdr:cxnSp macro="">
      <xdr:nvCxnSpPr>
        <xdr:cNvPr id="173" name="直線コネクタ 172"/>
        <xdr:cNvCxnSpPr/>
      </xdr:nvCxnSpPr>
      <xdr:spPr>
        <a:xfrm>
          <a:off x="4546600" y="13627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7902</xdr:rowOff>
    </xdr:from>
    <xdr:ext cx="534377" cy="259045"/>
    <xdr:sp macro="" textlink="">
      <xdr:nvSpPr>
        <xdr:cNvPr id="174" name="維持補修費最大値テキスト"/>
        <xdr:cNvSpPr txBox="1"/>
      </xdr:nvSpPr>
      <xdr:spPr>
        <a:xfrm>
          <a:off x="4686300" y="1183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61225</xdr:rowOff>
    </xdr:from>
    <xdr:to>
      <xdr:col>24</xdr:col>
      <xdr:colOff>152400</xdr:colOff>
      <xdr:row>70</xdr:row>
      <xdr:rowOff>61225</xdr:rowOff>
    </xdr:to>
    <xdr:cxnSp macro="">
      <xdr:nvCxnSpPr>
        <xdr:cNvPr id="175" name="直線コネクタ 174"/>
        <xdr:cNvCxnSpPr/>
      </xdr:nvCxnSpPr>
      <xdr:spPr>
        <a:xfrm>
          <a:off x="4546600" y="1206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70695</xdr:rowOff>
    </xdr:from>
    <xdr:to>
      <xdr:col>24</xdr:col>
      <xdr:colOff>63500</xdr:colOff>
      <xdr:row>78</xdr:row>
      <xdr:rowOff>109885</xdr:rowOff>
    </xdr:to>
    <xdr:cxnSp macro="">
      <xdr:nvCxnSpPr>
        <xdr:cNvPr id="176" name="直線コネクタ 175"/>
        <xdr:cNvCxnSpPr/>
      </xdr:nvCxnSpPr>
      <xdr:spPr>
        <a:xfrm>
          <a:off x="3797300" y="13443795"/>
          <a:ext cx="8382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60309</xdr:rowOff>
    </xdr:from>
    <xdr:ext cx="469744" cy="259045"/>
    <xdr:sp macro="" textlink="">
      <xdr:nvSpPr>
        <xdr:cNvPr id="177" name="維持補修費平均値テキスト"/>
        <xdr:cNvSpPr txBox="1"/>
      </xdr:nvSpPr>
      <xdr:spPr>
        <a:xfrm>
          <a:off x="4686300" y="13261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37432</xdr:rowOff>
    </xdr:from>
    <xdr:to>
      <xdr:col>24</xdr:col>
      <xdr:colOff>114300</xdr:colOff>
      <xdr:row>78</xdr:row>
      <xdr:rowOff>139032</xdr:rowOff>
    </xdr:to>
    <xdr:sp macro="" textlink="">
      <xdr:nvSpPr>
        <xdr:cNvPr id="178" name="フローチャート: 判断 177"/>
        <xdr:cNvSpPr/>
      </xdr:nvSpPr>
      <xdr:spPr>
        <a:xfrm>
          <a:off x="4584700" y="134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49893</xdr:rowOff>
    </xdr:from>
    <xdr:to>
      <xdr:col>19</xdr:col>
      <xdr:colOff>177800</xdr:colOff>
      <xdr:row>78</xdr:row>
      <xdr:rowOff>70695</xdr:rowOff>
    </xdr:to>
    <xdr:cxnSp macro="">
      <xdr:nvCxnSpPr>
        <xdr:cNvPr id="179" name="直線コネクタ 178"/>
        <xdr:cNvCxnSpPr/>
      </xdr:nvCxnSpPr>
      <xdr:spPr>
        <a:xfrm>
          <a:off x="2908300" y="13422993"/>
          <a:ext cx="889000" cy="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155586</xdr:rowOff>
    </xdr:from>
    <xdr:to>
      <xdr:col>20</xdr:col>
      <xdr:colOff>38100</xdr:colOff>
      <xdr:row>78</xdr:row>
      <xdr:rowOff>85736</xdr:rowOff>
    </xdr:to>
    <xdr:sp macro="" textlink="">
      <xdr:nvSpPr>
        <xdr:cNvPr id="180" name="フローチャート: 判断 179"/>
        <xdr:cNvSpPr/>
      </xdr:nvSpPr>
      <xdr:spPr>
        <a:xfrm>
          <a:off x="37465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102263</xdr:rowOff>
    </xdr:from>
    <xdr:ext cx="469744" cy="259045"/>
    <xdr:sp macro="" textlink="">
      <xdr:nvSpPr>
        <xdr:cNvPr id="181" name="テキスト ボックス 180"/>
        <xdr:cNvSpPr txBox="1"/>
      </xdr:nvSpPr>
      <xdr:spPr>
        <a:xfrm>
          <a:off x="3562428" y="1313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49893</xdr:rowOff>
    </xdr:from>
    <xdr:to>
      <xdr:col>15</xdr:col>
      <xdr:colOff>50800</xdr:colOff>
      <xdr:row>78</xdr:row>
      <xdr:rowOff>88722</xdr:rowOff>
    </xdr:to>
    <xdr:cxnSp macro="">
      <xdr:nvCxnSpPr>
        <xdr:cNvPr id="182" name="直線コネクタ 181"/>
        <xdr:cNvCxnSpPr/>
      </xdr:nvCxnSpPr>
      <xdr:spPr>
        <a:xfrm flipV="1">
          <a:off x="2019300" y="13422993"/>
          <a:ext cx="889000" cy="3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34265</xdr:rowOff>
    </xdr:from>
    <xdr:to>
      <xdr:col>15</xdr:col>
      <xdr:colOff>101600</xdr:colOff>
      <xdr:row>78</xdr:row>
      <xdr:rowOff>135865</xdr:rowOff>
    </xdr:to>
    <xdr:sp macro="" textlink="">
      <xdr:nvSpPr>
        <xdr:cNvPr id="183" name="フローチャート: 判断 182"/>
        <xdr:cNvSpPr/>
      </xdr:nvSpPr>
      <xdr:spPr>
        <a:xfrm>
          <a:off x="2857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126992</xdr:rowOff>
    </xdr:from>
    <xdr:ext cx="469744" cy="259045"/>
    <xdr:sp macro="" textlink="">
      <xdr:nvSpPr>
        <xdr:cNvPr id="184" name="テキスト ボックス 183"/>
        <xdr:cNvSpPr txBox="1"/>
      </xdr:nvSpPr>
      <xdr:spPr>
        <a:xfrm>
          <a:off x="2673428" y="1350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88722</xdr:rowOff>
    </xdr:from>
    <xdr:to>
      <xdr:col>10</xdr:col>
      <xdr:colOff>114300</xdr:colOff>
      <xdr:row>78</xdr:row>
      <xdr:rowOff>96952</xdr:rowOff>
    </xdr:to>
    <xdr:cxnSp macro="">
      <xdr:nvCxnSpPr>
        <xdr:cNvPr id="185" name="直線コネクタ 184"/>
        <xdr:cNvCxnSpPr/>
      </xdr:nvCxnSpPr>
      <xdr:spPr>
        <a:xfrm flipV="1">
          <a:off x="1130300" y="13461822"/>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37531</xdr:rowOff>
    </xdr:from>
    <xdr:to>
      <xdr:col>10</xdr:col>
      <xdr:colOff>165100</xdr:colOff>
      <xdr:row>78</xdr:row>
      <xdr:rowOff>139131</xdr:rowOff>
    </xdr:to>
    <xdr:sp macro="" textlink="">
      <xdr:nvSpPr>
        <xdr:cNvPr id="186" name="フローチャート: 判断 185"/>
        <xdr:cNvSpPr/>
      </xdr:nvSpPr>
      <xdr:spPr>
        <a:xfrm>
          <a:off x="1968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155658</xdr:rowOff>
    </xdr:from>
    <xdr:ext cx="469744" cy="259045"/>
    <xdr:sp macro="" textlink="">
      <xdr:nvSpPr>
        <xdr:cNvPr id="187" name="テキスト ボックス 186"/>
        <xdr:cNvSpPr txBox="1"/>
      </xdr:nvSpPr>
      <xdr:spPr>
        <a:xfrm>
          <a:off x="1784428" y="131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168811</xdr:rowOff>
    </xdr:from>
    <xdr:to>
      <xdr:col>6</xdr:col>
      <xdr:colOff>38100</xdr:colOff>
      <xdr:row>78</xdr:row>
      <xdr:rowOff>98961</xdr:rowOff>
    </xdr:to>
    <xdr:sp macro="" textlink="">
      <xdr:nvSpPr>
        <xdr:cNvPr id="188" name="フローチャート: 判断 187"/>
        <xdr:cNvSpPr/>
      </xdr:nvSpPr>
      <xdr:spPr>
        <a:xfrm>
          <a:off x="1079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115488</xdr:rowOff>
    </xdr:from>
    <xdr:ext cx="469744" cy="259045"/>
    <xdr:sp macro="" textlink="">
      <xdr:nvSpPr>
        <xdr:cNvPr id="189" name="テキスト ボックス 188"/>
        <xdr:cNvSpPr txBox="1"/>
      </xdr:nvSpPr>
      <xdr:spPr>
        <a:xfrm>
          <a:off x="895428"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59085</xdr:rowOff>
    </xdr:from>
    <xdr:to>
      <xdr:col>24</xdr:col>
      <xdr:colOff>114300</xdr:colOff>
      <xdr:row>78</xdr:row>
      <xdr:rowOff>160685</xdr:rowOff>
    </xdr:to>
    <xdr:sp macro="" textlink="">
      <xdr:nvSpPr>
        <xdr:cNvPr id="195" name="楕円 194"/>
        <xdr:cNvSpPr/>
      </xdr:nvSpPr>
      <xdr:spPr>
        <a:xfrm>
          <a:off x="4584700" y="1343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37512</xdr:rowOff>
    </xdr:from>
    <xdr:ext cx="469744" cy="259045"/>
    <xdr:sp macro="" textlink="">
      <xdr:nvSpPr>
        <xdr:cNvPr id="196" name="維持補修費該当値テキスト"/>
        <xdr:cNvSpPr txBox="1"/>
      </xdr:nvSpPr>
      <xdr:spPr>
        <a:xfrm>
          <a:off x="4686300" y="1341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19895</xdr:rowOff>
    </xdr:from>
    <xdr:to>
      <xdr:col>20</xdr:col>
      <xdr:colOff>38100</xdr:colOff>
      <xdr:row>78</xdr:row>
      <xdr:rowOff>121495</xdr:rowOff>
    </xdr:to>
    <xdr:sp macro="" textlink="">
      <xdr:nvSpPr>
        <xdr:cNvPr id="197" name="楕円 196"/>
        <xdr:cNvSpPr/>
      </xdr:nvSpPr>
      <xdr:spPr>
        <a:xfrm>
          <a:off x="3746500" y="1339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112622</xdr:rowOff>
    </xdr:from>
    <xdr:ext cx="469744" cy="259045"/>
    <xdr:sp macro="" textlink="">
      <xdr:nvSpPr>
        <xdr:cNvPr id="198" name="テキスト ボックス 197"/>
        <xdr:cNvSpPr txBox="1"/>
      </xdr:nvSpPr>
      <xdr:spPr>
        <a:xfrm>
          <a:off x="3562428" y="1348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170543</xdr:rowOff>
    </xdr:from>
    <xdr:to>
      <xdr:col>15</xdr:col>
      <xdr:colOff>101600</xdr:colOff>
      <xdr:row>78</xdr:row>
      <xdr:rowOff>100693</xdr:rowOff>
    </xdr:to>
    <xdr:sp macro="" textlink="">
      <xdr:nvSpPr>
        <xdr:cNvPr id="199" name="楕円 198"/>
        <xdr:cNvSpPr/>
      </xdr:nvSpPr>
      <xdr:spPr>
        <a:xfrm>
          <a:off x="2857500" y="1337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117220</xdr:rowOff>
    </xdr:from>
    <xdr:ext cx="469744" cy="259045"/>
    <xdr:sp macro="" textlink="">
      <xdr:nvSpPr>
        <xdr:cNvPr id="200" name="テキスト ボックス 199"/>
        <xdr:cNvSpPr txBox="1"/>
      </xdr:nvSpPr>
      <xdr:spPr>
        <a:xfrm>
          <a:off x="2673428" y="1314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37922</xdr:rowOff>
    </xdr:from>
    <xdr:to>
      <xdr:col>10</xdr:col>
      <xdr:colOff>165100</xdr:colOff>
      <xdr:row>78</xdr:row>
      <xdr:rowOff>139522</xdr:rowOff>
    </xdr:to>
    <xdr:sp macro="" textlink="">
      <xdr:nvSpPr>
        <xdr:cNvPr id="201" name="楕円 200"/>
        <xdr:cNvSpPr/>
      </xdr:nvSpPr>
      <xdr:spPr>
        <a:xfrm>
          <a:off x="1968500" y="1341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130649</xdr:rowOff>
    </xdr:from>
    <xdr:ext cx="469744" cy="259045"/>
    <xdr:sp macro="" textlink="">
      <xdr:nvSpPr>
        <xdr:cNvPr id="202" name="テキスト ボックス 201"/>
        <xdr:cNvSpPr txBox="1"/>
      </xdr:nvSpPr>
      <xdr:spPr>
        <a:xfrm>
          <a:off x="1784428" y="1350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46152</xdr:rowOff>
    </xdr:from>
    <xdr:to>
      <xdr:col>6</xdr:col>
      <xdr:colOff>38100</xdr:colOff>
      <xdr:row>78</xdr:row>
      <xdr:rowOff>147752</xdr:rowOff>
    </xdr:to>
    <xdr:sp macro="" textlink="">
      <xdr:nvSpPr>
        <xdr:cNvPr id="203" name="楕円 202"/>
        <xdr:cNvSpPr/>
      </xdr:nvSpPr>
      <xdr:spPr>
        <a:xfrm>
          <a:off x="1079500" y="1341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138879</xdr:rowOff>
    </xdr:from>
    <xdr:ext cx="469744" cy="259045"/>
    <xdr:sp macro="" textlink="">
      <xdr:nvSpPr>
        <xdr:cNvPr id="204" name="テキスト ボックス 203"/>
        <xdr:cNvSpPr txBox="1"/>
      </xdr:nvSpPr>
      <xdr:spPr>
        <a:xfrm>
          <a:off x="895428" y="13511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55194</xdr:rowOff>
    </xdr:from>
    <xdr:to>
      <xdr:col>24</xdr:col>
      <xdr:colOff>62865</xdr:colOff>
      <xdr:row>98</xdr:row>
      <xdr:rowOff>30657</xdr:rowOff>
    </xdr:to>
    <xdr:cxnSp macro="">
      <xdr:nvCxnSpPr>
        <xdr:cNvPr id="229" name="直線コネクタ 228"/>
        <xdr:cNvCxnSpPr/>
      </xdr:nvCxnSpPr>
      <xdr:spPr>
        <a:xfrm flipV="1">
          <a:off x="4633595" y="15485694"/>
          <a:ext cx="1270" cy="134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34484</xdr:rowOff>
    </xdr:from>
    <xdr:ext cx="534377" cy="259045"/>
    <xdr:sp macro="" textlink="">
      <xdr:nvSpPr>
        <xdr:cNvPr id="230" name="扶助費最小値テキスト"/>
        <xdr:cNvSpPr txBox="1"/>
      </xdr:nvSpPr>
      <xdr:spPr>
        <a:xfrm>
          <a:off x="4686300" y="1683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30657</xdr:rowOff>
    </xdr:from>
    <xdr:to>
      <xdr:col>24</xdr:col>
      <xdr:colOff>152400</xdr:colOff>
      <xdr:row>98</xdr:row>
      <xdr:rowOff>30657</xdr:rowOff>
    </xdr:to>
    <xdr:cxnSp macro="">
      <xdr:nvCxnSpPr>
        <xdr:cNvPr id="231" name="直線コネクタ 230"/>
        <xdr:cNvCxnSpPr/>
      </xdr:nvCxnSpPr>
      <xdr:spPr>
        <a:xfrm>
          <a:off x="4546600" y="1683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1871</xdr:rowOff>
    </xdr:from>
    <xdr:ext cx="599010" cy="259045"/>
    <xdr:sp macro="" textlink="">
      <xdr:nvSpPr>
        <xdr:cNvPr id="232" name="扶助費最大値テキスト"/>
        <xdr:cNvSpPr txBox="1"/>
      </xdr:nvSpPr>
      <xdr:spPr>
        <a:xfrm>
          <a:off x="4686300" y="1526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55194</xdr:rowOff>
    </xdr:from>
    <xdr:to>
      <xdr:col>24</xdr:col>
      <xdr:colOff>152400</xdr:colOff>
      <xdr:row>90</xdr:row>
      <xdr:rowOff>55194</xdr:rowOff>
    </xdr:to>
    <xdr:cxnSp macro="">
      <xdr:nvCxnSpPr>
        <xdr:cNvPr id="233" name="直線コネクタ 232"/>
        <xdr:cNvCxnSpPr/>
      </xdr:nvCxnSpPr>
      <xdr:spPr>
        <a:xfrm>
          <a:off x="4546600" y="1548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8159</xdr:rowOff>
    </xdr:from>
    <xdr:to>
      <xdr:col>24</xdr:col>
      <xdr:colOff>63500</xdr:colOff>
      <xdr:row>96</xdr:row>
      <xdr:rowOff>23095</xdr:rowOff>
    </xdr:to>
    <xdr:cxnSp macro="">
      <xdr:nvCxnSpPr>
        <xdr:cNvPr id="234" name="直線コネクタ 233"/>
        <xdr:cNvCxnSpPr/>
      </xdr:nvCxnSpPr>
      <xdr:spPr>
        <a:xfrm>
          <a:off x="3797300" y="16467359"/>
          <a:ext cx="838200" cy="1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145990</xdr:rowOff>
    </xdr:from>
    <xdr:ext cx="534377" cy="259045"/>
    <xdr:sp macro="" textlink="">
      <xdr:nvSpPr>
        <xdr:cNvPr id="235" name="扶助費平均値テキスト"/>
        <xdr:cNvSpPr txBox="1"/>
      </xdr:nvSpPr>
      <xdr:spPr>
        <a:xfrm>
          <a:off x="4686300" y="16090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123113</xdr:rowOff>
    </xdr:from>
    <xdr:to>
      <xdr:col>24</xdr:col>
      <xdr:colOff>114300</xdr:colOff>
      <xdr:row>95</xdr:row>
      <xdr:rowOff>53263</xdr:rowOff>
    </xdr:to>
    <xdr:sp macro="" textlink="">
      <xdr:nvSpPr>
        <xdr:cNvPr id="236" name="フローチャート: 判断 235"/>
        <xdr:cNvSpPr/>
      </xdr:nvSpPr>
      <xdr:spPr>
        <a:xfrm>
          <a:off x="45847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8159</xdr:rowOff>
    </xdr:from>
    <xdr:to>
      <xdr:col>19</xdr:col>
      <xdr:colOff>177800</xdr:colOff>
      <xdr:row>96</xdr:row>
      <xdr:rowOff>54966</xdr:rowOff>
    </xdr:to>
    <xdr:cxnSp macro="">
      <xdr:nvCxnSpPr>
        <xdr:cNvPr id="237" name="直線コネクタ 236"/>
        <xdr:cNvCxnSpPr/>
      </xdr:nvCxnSpPr>
      <xdr:spPr>
        <a:xfrm flipV="1">
          <a:off x="2908300" y="16467359"/>
          <a:ext cx="889000" cy="4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110159</xdr:rowOff>
    </xdr:from>
    <xdr:to>
      <xdr:col>20</xdr:col>
      <xdr:colOff>38100</xdr:colOff>
      <xdr:row>95</xdr:row>
      <xdr:rowOff>40309</xdr:rowOff>
    </xdr:to>
    <xdr:sp macro="" textlink="">
      <xdr:nvSpPr>
        <xdr:cNvPr id="238" name="フローチャート: 判断 237"/>
        <xdr:cNvSpPr/>
      </xdr:nvSpPr>
      <xdr:spPr>
        <a:xfrm>
          <a:off x="3746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56836</xdr:rowOff>
    </xdr:from>
    <xdr:ext cx="534377" cy="259045"/>
    <xdr:sp macro="" textlink="">
      <xdr:nvSpPr>
        <xdr:cNvPr id="239" name="テキスト ボックス 238"/>
        <xdr:cNvSpPr txBox="1"/>
      </xdr:nvSpPr>
      <xdr:spPr>
        <a:xfrm>
          <a:off x="3530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54966</xdr:rowOff>
    </xdr:from>
    <xdr:to>
      <xdr:col>15</xdr:col>
      <xdr:colOff>50800</xdr:colOff>
      <xdr:row>96</xdr:row>
      <xdr:rowOff>169360</xdr:rowOff>
    </xdr:to>
    <xdr:cxnSp macro="">
      <xdr:nvCxnSpPr>
        <xdr:cNvPr id="240" name="直線コネクタ 239"/>
        <xdr:cNvCxnSpPr/>
      </xdr:nvCxnSpPr>
      <xdr:spPr>
        <a:xfrm flipV="1">
          <a:off x="2019300" y="16514166"/>
          <a:ext cx="889000" cy="1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127629</xdr:rowOff>
    </xdr:from>
    <xdr:to>
      <xdr:col>15</xdr:col>
      <xdr:colOff>101600</xdr:colOff>
      <xdr:row>95</xdr:row>
      <xdr:rowOff>57779</xdr:rowOff>
    </xdr:to>
    <xdr:sp macro="" textlink="">
      <xdr:nvSpPr>
        <xdr:cNvPr id="241" name="フローチャート: 判断 240"/>
        <xdr:cNvSpPr/>
      </xdr:nvSpPr>
      <xdr:spPr>
        <a:xfrm>
          <a:off x="2857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74306</xdr:rowOff>
    </xdr:from>
    <xdr:ext cx="534377" cy="259045"/>
    <xdr:sp macro="" textlink="">
      <xdr:nvSpPr>
        <xdr:cNvPr id="242" name="テキスト ボックス 241"/>
        <xdr:cNvSpPr txBox="1"/>
      </xdr:nvSpPr>
      <xdr:spPr>
        <a:xfrm>
          <a:off x="2641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169360</xdr:rowOff>
    </xdr:from>
    <xdr:to>
      <xdr:col>10</xdr:col>
      <xdr:colOff>114300</xdr:colOff>
      <xdr:row>97</xdr:row>
      <xdr:rowOff>14351</xdr:rowOff>
    </xdr:to>
    <xdr:cxnSp macro="">
      <xdr:nvCxnSpPr>
        <xdr:cNvPr id="243" name="直線コネクタ 242"/>
        <xdr:cNvCxnSpPr/>
      </xdr:nvCxnSpPr>
      <xdr:spPr>
        <a:xfrm flipV="1">
          <a:off x="1130300" y="16628560"/>
          <a:ext cx="889000" cy="1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25730</xdr:rowOff>
    </xdr:from>
    <xdr:to>
      <xdr:col>10</xdr:col>
      <xdr:colOff>165100</xdr:colOff>
      <xdr:row>95</xdr:row>
      <xdr:rowOff>127330</xdr:rowOff>
    </xdr:to>
    <xdr:sp macro="" textlink="">
      <xdr:nvSpPr>
        <xdr:cNvPr id="244" name="フローチャート: 判断 243"/>
        <xdr:cNvSpPr/>
      </xdr:nvSpPr>
      <xdr:spPr>
        <a:xfrm>
          <a:off x="1968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143857</xdr:rowOff>
    </xdr:from>
    <xdr:ext cx="534377" cy="259045"/>
    <xdr:sp macro="" textlink="">
      <xdr:nvSpPr>
        <xdr:cNvPr id="245" name="テキスト ボックス 244"/>
        <xdr:cNvSpPr txBox="1"/>
      </xdr:nvSpPr>
      <xdr:spPr>
        <a:xfrm>
          <a:off x="1752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149003</xdr:rowOff>
    </xdr:from>
    <xdr:to>
      <xdr:col>6</xdr:col>
      <xdr:colOff>38100</xdr:colOff>
      <xdr:row>94</xdr:row>
      <xdr:rowOff>79153</xdr:rowOff>
    </xdr:to>
    <xdr:sp macro="" textlink="">
      <xdr:nvSpPr>
        <xdr:cNvPr id="246" name="フローチャート: 判断 245"/>
        <xdr:cNvSpPr/>
      </xdr:nvSpPr>
      <xdr:spPr>
        <a:xfrm>
          <a:off x="1079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95680</xdr:rowOff>
    </xdr:from>
    <xdr:ext cx="534377" cy="259045"/>
    <xdr:sp macro="" textlink="">
      <xdr:nvSpPr>
        <xdr:cNvPr id="247" name="テキスト ボックス 246"/>
        <xdr:cNvSpPr txBox="1"/>
      </xdr:nvSpPr>
      <xdr:spPr>
        <a:xfrm>
          <a:off x="863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143745</xdr:rowOff>
    </xdr:from>
    <xdr:to>
      <xdr:col>24</xdr:col>
      <xdr:colOff>114300</xdr:colOff>
      <xdr:row>96</xdr:row>
      <xdr:rowOff>73895</xdr:rowOff>
    </xdr:to>
    <xdr:sp macro="" textlink="">
      <xdr:nvSpPr>
        <xdr:cNvPr id="253" name="楕円 252"/>
        <xdr:cNvSpPr/>
      </xdr:nvSpPr>
      <xdr:spPr>
        <a:xfrm>
          <a:off x="4584700" y="1643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122172</xdr:rowOff>
    </xdr:from>
    <xdr:ext cx="534377" cy="259045"/>
    <xdr:sp macro="" textlink="">
      <xdr:nvSpPr>
        <xdr:cNvPr id="254" name="扶助費該当値テキスト"/>
        <xdr:cNvSpPr txBox="1"/>
      </xdr:nvSpPr>
      <xdr:spPr>
        <a:xfrm>
          <a:off x="4686300" y="1640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128809</xdr:rowOff>
    </xdr:from>
    <xdr:to>
      <xdr:col>20</xdr:col>
      <xdr:colOff>38100</xdr:colOff>
      <xdr:row>96</xdr:row>
      <xdr:rowOff>58959</xdr:rowOff>
    </xdr:to>
    <xdr:sp macro="" textlink="">
      <xdr:nvSpPr>
        <xdr:cNvPr id="255" name="楕円 254"/>
        <xdr:cNvSpPr/>
      </xdr:nvSpPr>
      <xdr:spPr>
        <a:xfrm>
          <a:off x="3746500" y="1641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50086</xdr:rowOff>
    </xdr:from>
    <xdr:ext cx="534377" cy="259045"/>
    <xdr:sp macro="" textlink="">
      <xdr:nvSpPr>
        <xdr:cNvPr id="256" name="テキスト ボックス 255"/>
        <xdr:cNvSpPr txBox="1"/>
      </xdr:nvSpPr>
      <xdr:spPr>
        <a:xfrm>
          <a:off x="3530111" y="1650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4166</xdr:rowOff>
    </xdr:from>
    <xdr:to>
      <xdr:col>15</xdr:col>
      <xdr:colOff>101600</xdr:colOff>
      <xdr:row>96</xdr:row>
      <xdr:rowOff>105766</xdr:rowOff>
    </xdr:to>
    <xdr:sp macro="" textlink="">
      <xdr:nvSpPr>
        <xdr:cNvPr id="257" name="楕円 256"/>
        <xdr:cNvSpPr/>
      </xdr:nvSpPr>
      <xdr:spPr>
        <a:xfrm>
          <a:off x="2857500" y="1646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96893</xdr:rowOff>
    </xdr:from>
    <xdr:ext cx="534377" cy="259045"/>
    <xdr:sp macro="" textlink="">
      <xdr:nvSpPr>
        <xdr:cNvPr id="258" name="テキスト ボックス 257"/>
        <xdr:cNvSpPr txBox="1"/>
      </xdr:nvSpPr>
      <xdr:spPr>
        <a:xfrm>
          <a:off x="2641111" y="1655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118560</xdr:rowOff>
    </xdr:from>
    <xdr:to>
      <xdr:col>10</xdr:col>
      <xdr:colOff>165100</xdr:colOff>
      <xdr:row>97</xdr:row>
      <xdr:rowOff>48710</xdr:rowOff>
    </xdr:to>
    <xdr:sp macro="" textlink="">
      <xdr:nvSpPr>
        <xdr:cNvPr id="259" name="楕円 258"/>
        <xdr:cNvSpPr/>
      </xdr:nvSpPr>
      <xdr:spPr>
        <a:xfrm>
          <a:off x="1968500" y="1657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39837</xdr:rowOff>
    </xdr:from>
    <xdr:ext cx="534377" cy="259045"/>
    <xdr:sp macro="" textlink="">
      <xdr:nvSpPr>
        <xdr:cNvPr id="260" name="テキスト ボックス 259"/>
        <xdr:cNvSpPr txBox="1"/>
      </xdr:nvSpPr>
      <xdr:spPr>
        <a:xfrm>
          <a:off x="1752111" y="1667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135001</xdr:rowOff>
    </xdr:from>
    <xdr:to>
      <xdr:col>6</xdr:col>
      <xdr:colOff>38100</xdr:colOff>
      <xdr:row>97</xdr:row>
      <xdr:rowOff>65151</xdr:rowOff>
    </xdr:to>
    <xdr:sp macro="" textlink="">
      <xdr:nvSpPr>
        <xdr:cNvPr id="261" name="楕円 260"/>
        <xdr:cNvSpPr/>
      </xdr:nvSpPr>
      <xdr:spPr>
        <a:xfrm>
          <a:off x="1079500" y="165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56278</xdr:rowOff>
    </xdr:from>
    <xdr:ext cx="534377" cy="259045"/>
    <xdr:sp macro="" textlink="">
      <xdr:nvSpPr>
        <xdr:cNvPr id="262" name="テキスト ボックス 261"/>
        <xdr:cNvSpPr txBox="1"/>
      </xdr:nvSpPr>
      <xdr:spPr>
        <a:xfrm>
          <a:off x="863111" y="1668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95585</xdr:rowOff>
    </xdr:from>
    <xdr:to>
      <xdr:col>54</xdr:col>
      <xdr:colOff>189865</xdr:colOff>
      <xdr:row>38</xdr:row>
      <xdr:rowOff>35220</xdr:rowOff>
    </xdr:to>
    <xdr:cxnSp macro="">
      <xdr:nvCxnSpPr>
        <xdr:cNvPr id="284" name="直線コネクタ 283"/>
        <xdr:cNvCxnSpPr/>
      </xdr:nvCxnSpPr>
      <xdr:spPr>
        <a:xfrm flipV="1">
          <a:off x="10475595" y="5581985"/>
          <a:ext cx="1270" cy="9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39047</xdr:rowOff>
    </xdr:from>
    <xdr:ext cx="534377" cy="259045"/>
    <xdr:sp macro="" textlink="">
      <xdr:nvSpPr>
        <xdr:cNvPr id="285" name="補助費等最小値テキスト"/>
        <xdr:cNvSpPr txBox="1"/>
      </xdr:nvSpPr>
      <xdr:spPr>
        <a:xfrm>
          <a:off x="10528300" y="65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35220</xdr:rowOff>
    </xdr:from>
    <xdr:to>
      <xdr:col>55</xdr:col>
      <xdr:colOff>88900</xdr:colOff>
      <xdr:row>38</xdr:row>
      <xdr:rowOff>35220</xdr:rowOff>
    </xdr:to>
    <xdr:cxnSp macro="">
      <xdr:nvCxnSpPr>
        <xdr:cNvPr id="286" name="直線コネクタ 285"/>
        <xdr:cNvCxnSpPr/>
      </xdr:nvCxnSpPr>
      <xdr:spPr>
        <a:xfrm>
          <a:off x="10388600" y="655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42262</xdr:rowOff>
    </xdr:from>
    <xdr:ext cx="599010" cy="259045"/>
    <xdr:sp macro="" textlink="">
      <xdr:nvSpPr>
        <xdr:cNvPr id="287" name="補助費等最大値テキスト"/>
        <xdr:cNvSpPr txBox="1"/>
      </xdr:nvSpPr>
      <xdr:spPr>
        <a:xfrm>
          <a:off x="10528300" y="535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95585</xdr:rowOff>
    </xdr:from>
    <xdr:to>
      <xdr:col>55</xdr:col>
      <xdr:colOff>88900</xdr:colOff>
      <xdr:row>32</xdr:row>
      <xdr:rowOff>95585</xdr:rowOff>
    </xdr:to>
    <xdr:cxnSp macro="">
      <xdr:nvCxnSpPr>
        <xdr:cNvPr id="288" name="直線コネクタ 287"/>
        <xdr:cNvCxnSpPr/>
      </xdr:nvCxnSpPr>
      <xdr:spPr>
        <a:xfrm>
          <a:off x="10388600" y="558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86340</xdr:rowOff>
    </xdr:from>
    <xdr:to>
      <xdr:col>55</xdr:col>
      <xdr:colOff>0</xdr:colOff>
      <xdr:row>37</xdr:row>
      <xdr:rowOff>95900</xdr:rowOff>
    </xdr:to>
    <xdr:cxnSp macro="">
      <xdr:nvCxnSpPr>
        <xdr:cNvPr id="289" name="直線コネクタ 288"/>
        <xdr:cNvCxnSpPr/>
      </xdr:nvCxnSpPr>
      <xdr:spPr>
        <a:xfrm flipV="1">
          <a:off x="9639300" y="6429990"/>
          <a:ext cx="838200" cy="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385</xdr:rowOff>
    </xdr:from>
    <xdr:ext cx="534377" cy="259045"/>
    <xdr:sp macro="" textlink="">
      <xdr:nvSpPr>
        <xdr:cNvPr id="290" name="補助費等平均値テキスト"/>
        <xdr:cNvSpPr txBox="1"/>
      </xdr:nvSpPr>
      <xdr:spPr>
        <a:xfrm>
          <a:off x="10528300" y="6172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148958</xdr:rowOff>
    </xdr:from>
    <xdr:to>
      <xdr:col>55</xdr:col>
      <xdr:colOff>50800</xdr:colOff>
      <xdr:row>37</xdr:row>
      <xdr:rowOff>79108</xdr:rowOff>
    </xdr:to>
    <xdr:sp macro="" textlink="">
      <xdr:nvSpPr>
        <xdr:cNvPr id="291" name="フローチャート: 判断 290"/>
        <xdr:cNvSpPr/>
      </xdr:nvSpPr>
      <xdr:spPr>
        <a:xfrm>
          <a:off x="10426700" y="63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89943</xdr:rowOff>
    </xdr:from>
    <xdr:to>
      <xdr:col>50</xdr:col>
      <xdr:colOff>114300</xdr:colOff>
      <xdr:row>37</xdr:row>
      <xdr:rowOff>95900</xdr:rowOff>
    </xdr:to>
    <xdr:cxnSp macro="">
      <xdr:nvCxnSpPr>
        <xdr:cNvPr id="292" name="直線コネクタ 291"/>
        <xdr:cNvCxnSpPr/>
      </xdr:nvCxnSpPr>
      <xdr:spPr>
        <a:xfrm>
          <a:off x="8750300" y="6433593"/>
          <a:ext cx="889000" cy="5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162340</xdr:rowOff>
    </xdr:from>
    <xdr:to>
      <xdr:col>50</xdr:col>
      <xdr:colOff>165100</xdr:colOff>
      <xdr:row>37</xdr:row>
      <xdr:rowOff>92490</xdr:rowOff>
    </xdr:to>
    <xdr:sp macro="" textlink="">
      <xdr:nvSpPr>
        <xdr:cNvPr id="293" name="フローチャート: 判断 292"/>
        <xdr:cNvSpPr/>
      </xdr:nvSpPr>
      <xdr:spPr>
        <a:xfrm>
          <a:off x="9588500" y="63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109017</xdr:rowOff>
    </xdr:from>
    <xdr:ext cx="534377" cy="259045"/>
    <xdr:sp macro="" textlink="">
      <xdr:nvSpPr>
        <xdr:cNvPr id="294" name="テキスト ボックス 293"/>
        <xdr:cNvSpPr txBox="1"/>
      </xdr:nvSpPr>
      <xdr:spPr>
        <a:xfrm>
          <a:off x="9372111" y="6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89943</xdr:rowOff>
    </xdr:from>
    <xdr:to>
      <xdr:col>45</xdr:col>
      <xdr:colOff>177800</xdr:colOff>
      <xdr:row>37</xdr:row>
      <xdr:rowOff>97871</xdr:rowOff>
    </xdr:to>
    <xdr:cxnSp macro="">
      <xdr:nvCxnSpPr>
        <xdr:cNvPr id="295" name="直線コネクタ 294"/>
        <xdr:cNvCxnSpPr/>
      </xdr:nvCxnSpPr>
      <xdr:spPr>
        <a:xfrm flipV="1">
          <a:off x="7861300" y="6433593"/>
          <a:ext cx="889000" cy="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166469</xdr:rowOff>
    </xdr:from>
    <xdr:to>
      <xdr:col>46</xdr:col>
      <xdr:colOff>38100</xdr:colOff>
      <xdr:row>37</xdr:row>
      <xdr:rowOff>96619</xdr:rowOff>
    </xdr:to>
    <xdr:sp macro="" textlink="">
      <xdr:nvSpPr>
        <xdr:cNvPr id="296" name="フローチャート: 判断 295"/>
        <xdr:cNvSpPr/>
      </xdr:nvSpPr>
      <xdr:spPr>
        <a:xfrm>
          <a:off x="8699500" y="633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113146</xdr:rowOff>
    </xdr:from>
    <xdr:ext cx="534377" cy="259045"/>
    <xdr:sp macro="" textlink="">
      <xdr:nvSpPr>
        <xdr:cNvPr id="297" name="テキスト ボックス 296"/>
        <xdr:cNvSpPr txBox="1"/>
      </xdr:nvSpPr>
      <xdr:spPr>
        <a:xfrm>
          <a:off x="8483111" y="611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95781</xdr:rowOff>
    </xdr:from>
    <xdr:to>
      <xdr:col>41</xdr:col>
      <xdr:colOff>50800</xdr:colOff>
      <xdr:row>37</xdr:row>
      <xdr:rowOff>97871</xdr:rowOff>
    </xdr:to>
    <xdr:cxnSp macro="">
      <xdr:nvCxnSpPr>
        <xdr:cNvPr id="298" name="直線コネクタ 297"/>
        <xdr:cNvCxnSpPr/>
      </xdr:nvCxnSpPr>
      <xdr:spPr>
        <a:xfrm>
          <a:off x="6972300" y="6439431"/>
          <a:ext cx="889000" cy="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235</xdr:rowOff>
    </xdr:from>
    <xdr:to>
      <xdr:col>41</xdr:col>
      <xdr:colOff>101600</xdr:colOff>
      <xdr:row>37</xdr:row>
      <xdr:rowOff>101835</xdr:rowOff>
    </xdr:to>
    <xdr:sp macro="" textlink="">
      <xdr:nvSpPr>
        <xdr:cNvPr id="299" name="フローチャート: 判断 298"/>
        <xdr:cNvSpPr/>
      </xdr:nvSpPr>
      <xdr:spPr>
        <a:xfrm>
          <a:off x="7810500" y="634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118362</xdr:rowOff>
    </xdr:from>
    <xdr:ext cx="534377" cy="259045"/>
    <xdr:sp macro="" textlink="">
      <xdr:nvSpPr>
        <xdr:cNvPr id="300" name="テキスト ボックス 299"/>
        <xdr:cNvSpPr txBox="1"/>
      </xdr:nvSpPr>
      <xdr:spPr>
        <a:xfrm>
          <a:off x="7594111" y="611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158463</xdr:rowOff>
    </xdr:from>
    <xdr:to>
      <xdr:col>36</xdr:col>
      <xdr:colOff>165100</xdr:colOff>
      <xdr:row>37</xdr:row>
      <xdr:rowOff>88613</xdr:rowOff>
    </xdr:to>
    <xdr:sp macro="" textlink="">
      <xdr:nvSpPr>
        <xdr:cNvPr id="301" name="フローチャート: 判断 300"/>
        <xdr:cNvSpPr/>
      </xdr:nvSpPr>
      <xdr:spPr>
        <a:xfrm>
          <a:off x="6921500" y="633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105140</xdr:rowOff>
    </xdr:from>
    <xdr:ext cx="534377" cy="259045"/>
    <xdr:sp macro="" textlink="">
      <xdr:nvSpPr>
        <xdr:cNvPr id="302" name="テキスト ボックス 301"/>
        <xdr:cNvSpPr txBox="1"/>
      </xdr:nvSpPr>
      <xdr:spPr>
        <a:xfrm>
          <a:off x="6705111" y="610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35540</xdr:rowOff>
    </xdr:from>
    <xdr:to>
      <xdr:col>55</xdr:col>
      <xdr:colOff>50800</xdr:colOff>
      <xdr:row>37</xdr:row>
      <xdr:rowOff>137140</xdr:rowOff>
    </xdr:to>
    <xdr:sp macro="" textlink="">
      <xdr:nvSpPr>
        <xdr:cNvPr id="308" name="楕円 307"/>
        <xdr:cNvSpPr/>
      </xdr:nvSpPr>
      <xdr:spPr>
        <a:xfrm>
          <a:off x="10426700" y="637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127385</xdr:rowOff>
    </xdr:from>
    <xdr:ext cx="534377" cy="259045"/>
    <xdr:sp macro="" textlink="">
      <xdr:nvSpPr>
        <xdr:cNvPr id="309" name="補助費等該当値テキスト"/>
        <xdr:cNvSpPr txBox="1"/>
      </xdr:nvSpPr>
      <xdr:spPr>
        <a:xfrm>
          <a:off x="10528300" y="629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45100</xdr:rowOff>
    </xdr:from>
    <xdr:to>
      <xdr:col>50</xdr:col>
      <xdr:colOff>165100</xdr:colOff>
      <xdr:row>37</xdr:row>
      <xdr:rowOff>146700</xdr:rowOff>
    </xdr:to>
    <xdr:sp macro="" textlink="">
      <xdr:nvSpPr>
        <xdr:cNvPr id="310" name="楕円 309"/>
        <xdr:cNvSpPr/>
      </xdr:nvSpPr>
      <xdr:spPr>
        <a:xfrm>
          <a:off x="9588500" y="638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137827</xdr:rowOff>
    </xdr:from>
    <xdr:ext cx="534377" cy="259045"/>
    <xdr:sp macro="" textlink="">
      <xdr:nvSpPr>
        <xdr:cNvPr id="311" name="テキスト ボックス 310"/>
        <xdr:cNvSpPr txBox="1"/>
      </xdr:nvSpPr>
      <xdr:spPr>
        <a:xfrm>
          <a:off x="9372111" y="648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39143</xdr:rowOff>
    </xdr:from>
    <xdr:to>
      <xdr:col>46</xdr:col>
      <xdr:colOff>38100</xdr:colOff>
      <xdr:row>37</xdr:row>
      <xdr:rowOff>140743</xdr:rowOff>
    </xdr:to>
    <xdr:sp macro="" textlink="">
      <xdr:nvSpPr>
        <xdr:cNvPr id="312" name="楕円 311"/>
        <xdr:cNvSpPr/>
      </xdr:nvSpPr>
      <xdr:spPr>
        <a:xfrm>
          <a:off x="8699500" y="638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131870</xdr:rowOff>
    </xdr:from>
    <xdr:ext cx="534377" cy="259045"/>
    <xdr:sp macro="" textlink="">
      <xdr:nvSpPr>
        <xdr:cNvPr id="313" name="テキスト ボックス 312"/>
        <xdr:cNvSpPr txBox="1"/>
      </xdr:nvSpPr>
      <xdr:spPr>
        <a:xfrm>
          <a:off x="8483111" y="647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47071</xdr:rowOff>
    </xdr:from>
    <xdr:to>
      <xdr:col>41</xdr:col>
      <xdr:colOff>101600</xdr:colOff>
      <xdr:row>37</xdr:row>
      <xdr:rowOff>148671</xdr:rowOff>
    </xdr:to>
    <xdr:sp macro="" textlink="">
      <xdr:nvSpPr>
        <xdr:cNvPr id="314" name="楕円 313"/>
        <xdr:cNvSpPr/>
      </xdr:nvSpPr>
      <xdr:spPr>
        <a:xfrm>
          <a:off x="7810500" y="639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139798</xdr:rowOff>
    </xdr:from>
    <xdr:ext cx="534377" cy="259045"/>
    <xdr:sp macro="" textlink="">
      <xdr:nvSpPr>
        <xdr:cNvPr id="315" name="テキスト ボックス 314"/>
        <xdr:cNvSpPr txBox="1"/>
      </xdr:nvSpPr>
      <xdr:spPr>
        <a:xfrm>
          <a:off x="7594111" y="648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44981</xdr:rowOff>
    </xdr:from>
    <xdr:to>
      <xdr:col>36</xdr:col>
      <xdr:colOff>165100</xdr:colOff>
      <xdr:row>37</xdr:row>
      <xdr:rowOff>146581</xdr:rowOff>
    </xdr:to>
    <xdr:sp macro="" textlink="">
      <xdr:nvSpPr>
        <xdr:cNvPr id="316" name="楕円 315"/>
        <xdr:cNvSpPr/>
      </xdr:nvSpPr>
      <xdr:spPr>
        <a:xfrm>
          <a:off x="6921500" y="638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137709</xdr:rowOff>
    </xdr:from>
    <xdr:ext cx="534377" cy="259045"/>
    <xdr:sp macro="" textlink="">
      <xdr:nvSpPr>
        <xdr:cNvPr id="317" name="テキスト ボックス 316"/>
        <xdr:cNvSpPr txBox="1"/>
      </xdr:nvSpPr>
      <xdr:spPr>
        <a:xfrm>
          <a:off x="6705111" y="648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150874</xdr:rowOff>
    </xdr:from>
    <xdr:to>
      <xdr:col>54</xdr:col>
      <xdr:colOff>189865</xdr:colOff>
      <xdr:row>58</xdr:row>
      <xdr:rowOff>103825</xdr:rowOff>
    </xdr:to>
    <xdr:cxnSp macro="">
      <xdr:nvCxnSpPr>
        <xdr:cNvPr id="339" name="直線コネクタ 338"/>
        <xdr:cNvCxnSpPr/>
      </xdr:nvCxnSpPr>
      <xdr:spPr>
        <a:xfrm flipV="1">
          <a:off x="10475595" y="8723374"/>
          <a:ext cx="1270" cy="132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107652</xdr:rowOff>
    </xdr:from>
    <xdr:ext cx="534377" cy="259045"/>
    <xdr:sp macro="" textlink="">
      <xdr:nvSpPr>
        <xdr:cNvPr id="340" name="普通建設事業費最小値テキスト"/>
        <xdr:cNvSpPr txBox="1"/>
      </xdr:nvSpPr>
      <xdr:spPr>
        <a:xfrm>
          <a:off x="10528300" y="1005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103825</xdr:rowOff>
    </xdr:from>
    <xdr:to>
      <xdr:col>55</xdr:col>
      <xdr:colOff>88900</xdr:colOff>
      <xdr:row>58</xdr:row>
      <xdr:rowOff>103825</xdr:rowOff>
    </xdr:to>
    <xdr:cxnSp macro="">
      <xdr:nvCxnSpPr>
        <xdr:cNvPr id="341" name="直線コネクタ 340"/>
        <xdr:cNvCxnSpPr/>
      </xdr:nvCxnSpPr>
      <xdr:spPr>
        <a:xfrm>
          <a:off x="10388600" y="100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97551</xdr:rowOff>
    </xdr:from>
    <xdr:ext cx="599010" cy="259045"/>
    <xdr:sp macro="" textlink="">
      <xdr:nvSpPr>
        <xdr:cNvPr id="342" name="普通建設事業費最大値テキスト"/>
        <xdr:cNvSpPr txBox="1"/>
      </xdr:nvSpPr>
      <xdr:spPr>
        <a:xfrm>
          <a:off x="10528300" y="849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150874</xdr:rowOff>
    </xdr:from>
    <xdr:to>
      <xdr:col>55</xdr:col>
      <xdr:colOff>88900</xdr:colOff>
      <xdr:row>50</xdr:row>
      <xdr:rowOff>150874</xdr:rowOff>
    </xdr:to>
    <xdr:cxnSp macro="">
      <xdr:nvCxnSpPr>
        <xdr:cNvPr id="343" name="直線コネクタ 342"/>
        <xdr:cNvCxnSpPr/>
      </xdr:nvCxnSpPr>
      <xdr:spPr>
        <a:xfrm>
          <a:off x="10388600" y="872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48968</xdr:rowOff>
    </xdr:from>
    <xdr:to>
      <xdr:col>55</xdr:col>
      <xdr:colOff>0</xdr:colOff>
      <xdr:row>58</xdr:row>
      <xdr:rowOff>68818</xdr:rowOff>
    </xdr:to>
    <xdr:cxnSp macro="">
      <xdr:nvCxnSpPr>
        <xdr:cNvPr id="344" name="直線コネクタ 343"/>
        <xdr:cNvCxnSpPr/>
      </xdr:nvCxnSpPr>
      <xdr:spPr>
        <a:xfrm>
          <a:off x="9639300" y="9993068"/>
          <a:ext cx="838200" cy="1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123827</xdr:rowOff>
    </xdr:from>
    <xdr:ext cx="534377" cy="259045"/>
    <xdr:sp macro="" textlink="">
      <xdr:nvSpPr>
        <xdr:cNvPr id="345" name="普通建設事業費平均値テキスト"/>
        <xdr:cNvSpPr txBox="1"/>
      </xdr:nvSpPr>
      <xdr:spPr>
        <a:xfrm>
          <a:off x="10528300" y="9725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100950</xdr:rowOff>
    </xdr:from>
    <xdr:to>
      <xdr:col>55</xdr:col>
      <xdr:colOff>50800</xdr:colOff>
      <xdr:row>58</xdr:row>
      <xdr:rowOff>31100</xdr:rowOff>
    </xdr:to>
    <xdr:sp macro="" textlink="">
      <xdr:nvSpPr>
        <xdr:cNvPr id="346" name="フローチャート: 判断 345"/>
        <xdr:cNvSpPr/>
      </xdr:nvSpPr>
      <xdr:spPr>
        <a:xfrm>
          <a:off x="104267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48968</xdr:rowOff>
    </xdr:from>
    <xdr:to>
      <xdr:col>50</xdr:col>
      <xdr:colOff>114300</xdr:colOff>
      <xdr:row>58</xdr:row>
      <xdr:rowOff>66504</xdr:rowOff>
    </xdr:to>
    <xdr:cxnSp macro="">
      <xdr:nvCxnSpPr>
        <xdr:cNvPr id="347" name="直線コネクタ 346"/>
        <xdr:cNvCxnSpPr/>
      </xdr:nvCxnSpPr>
      <xdr:spPr>
        <a:xfrm flipV="1">
          <a:off x="8750300" y="9993068"/>
          <a:ext cx="889000" cy="1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103832</xdr:rowOff>
    </xdr:from>
    <xdr:to>
      <xdr:col>50</xdr:col>
      <xdr:colOff>165100</xdr:colOff>
      <xdr:row>58</xdr:row>
      <xdr:rowOff>33982</xdr:rowOff>
    </xdr:to>
    <xdr:sp macro="" textlink="">
      <xdr:nvSpPr>
        <xdr:cNvPr id="348" name="フローチャート: 判断 347"/>
        <xdr:cNvSpPr/>
      </xdr:nvSpPr>
      <xdr:spPr>
        <a:xfrm>
          <a:off x="9588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50509</xdr:rowOff>
    </xdr:from>
    <xdr:ext cx="534377" cy="259045"/>
    <xdr:sp macro="" textlink="">
      <xdr:nvSpPr>
        <xdr:cNvPr id="349" name="テキスト ボックス 348"/>
        <xdr:cNvSpPr txBox="1"/>
      </xdr:nvSpPr>
      <xdr:spPr>
        <a:xfrm>
          <a:off x="9372111" y="96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129201</xdr:rowOff>
    </xdr:from>
    <xdr:to>
      <xdr:col>45</xdr:col>
      <xdr:colOff>177800</xdr:colOff>
      <xdr:row>58</xdr:row>
      <xdr:rowOff>66504</xdr:rowOff>
    </xdr:to>
    <xdr:cxnSp macro="">
      <xdr:nvCxnSpPr>
        <xdr:cNvPr id="350" name="直線コネクタ 349"/>
        <xdr:cNvCxnSpPr/>
      </xdr:nvCxnSpPr>
      <xdr:spPr>
        <a:xfrm>
          <a:off x="7861300" y="9901851"/>
          <a:ext cx="889000" cy="10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109758</xdr:rowOff>
    </xdr:from>
    <xdr:to>
      <xdr:col>46</xdr:col>
      <xdr:colOff>38100</xdr:colOff>
      <xdr:row>58</xdr:row>
      <xdr:rowOff>39908</xdr:rowOff>
    </xdr:to>
    <xdr:sp macro="" textlink="">
      <xdr:nvSpPr>
        <xdr:cNvPr id="351" name="フローチャート: 判断 350"/>
        <xdr:cNvSpPr/>
      </xdr:nvSpPr>
      <xdr:spPr>
        <a:xfrm>
          <a:off x="8699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56435</xdr:rowOff>
    </xdr:from>
    <xdr:ext cx="534377" cy="259045"/>
    <xdr:sp macro="" textlink="">
      <xdr:nvSpPr>
        <xdr:cNvPr id="352" name="テキスト ボックス 351"/>
        <xdr:cNvSpPr txBox="1"/>
      </xdr:nvSpPr>
      <xdr:spPr>
        <a:xfrm>
          <a:off x="8483111" y="96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129201</xdr:rowOff>
    </xdr:from>
    <xdr:to>
      <xdr:col>41</xdr:col>
      <xdr:colOff>50800</xdr:colOff>
      <xdr:row>58</xdr:row>
      <xdr:rowOff>51497</xdr:rowOff>
    </xdr:to>
    <xdr:cxnSp macro="">
      <xdr:nvCxnSpPr>
        <xdr:cNvPr id="353" name="直線コネクタ 352"/>
        <xdr:cNvCxnSpPr/>
      </xdr:nvCxnSpPr>
      <xdr:spPr>
        <a:xfrm flipV="1">
          <a:off x="6972300" y="9901851"/>
          <a:ext cx="889000" cy="9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73428</xdr:rowOff>
    </xdr:from>
    <xdr:to>
      <xdr:col>41</xdr:col>
      <xdr:colOff>101600</xdr:colOff>
      <xdr:row>58</xdr:row>
      <xdr:rowOff>3578</xdr:rowOff>
    </xdr:to>
    <xdr:sp macro="" textlink="">
      <xdr:nvSpPr>
        <xdr:cNvPr id="354" name="フローチャート: 判断 353"/>
        <xdr:cNvSpPr/>
      </xdr:nvSpPr>
      <xdr:spPr>
        <a:xfrm>
          <a:off x="7810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20105</xdr:rowOff>
    </xdr:from>
    <xdr:ext cx="534377" cy="259045"/>
    <xdr:sp macro="" textlink="">
      <xdr:nvSpPr>
        <xdr:cNvPr id="355" name="テキスト ボックス 354"/>
        <xdr:cNvSpPr txBox="1"/>
      </xdr:nvSpPr>
      <xdr:spPr>
        <a:xfrm>
          <a:off x="7594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16631</xdr:rowOff>
    </xdr:from>
    <xdr:to>
      <xdr:col>36</xdr:col>
      <xdr:colOff>165100</xdr:colOff>
      <xdr:row>57</xdr:row>
      <xdr:rowOff>118231</xdr:rowOff>
    </xdr:to>
    <xdr:sp macro="" textlink="">
      <xdr:nvSpPr>
        <xdr:cNvPr id="356" name="フローチャート: 判断 355"/>
        <xdr:cNvSpPr/>
      </xdr:nvSpPr>
      <xdr:spPr>
        <a:xfrm>
          <a:off x="6921500" y="978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134758</xdr:rowOff>
    </xdr:from>
    <xdr:ext cx="599010" cy="259045"/>
    <xdr:sp macro="" textlink="">
      <xdr:nvSpPr>
        <xdr:cNvPr id="357" name="テキスト ボックス 356"/>
        <xdr:cNvSpPr txBox="1"/>
      </xdr:nvSpPr>
      <xdr:spPr>
        <a:xfrm>
          <a:off x="6672795" y="9564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18018</xdr:rowOff>
    </xdr:from>
    <xdr:to>
      <xdr:col>55</xdr:col>
      <xdr:colOff>50800</xdr:colOff>
      <xdr:row>58</xdr:row>
      <xdr:rowOff>119618</xdr:rowOff>
    </xdr:to>
    <xdr:sp macro="" textlink="">
      <xdr:nvSpPr>
        <xdr:cNvPr id="363" name="楕円 362"/>
        <xdr:cNvSpPr/>
      </xdr:nvSpPr>
      <xdr:spPr>
        <a:xfrm>
          <a:off x="10426700" y="996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104395</xdr:rowOff>
    </xdr:from>
    <xdr:ext cx="534377" cy="259045"/>
    <xdr:sp macro="" textlink="">
      <xdr:nvSpPr>
        <xdr:cNvPr id="364" name="普通建設事業費該当値テキスト"/>
        <xdr:cNvSpPr txBox="1"/>
      </xdr:nvSpPr>
      <xdr:spPr>
        <a:xfrm>
          <a:off x="10528300" y="987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169618</xdr:rowOff>
    </xdr:from>
    <xdr:to>
      <xdr:col>50</xdr:col>
      <xdr:colOff>165100</xdr:colOff>
      <xdr:row>58</xdr:row>
      <xdr:rowOff>99768</xdr:rowOff>
    </xdr:to>
    <xdr:sp macro="" textlink="">
      <xdr:nvSpPr>
        <xdr:cNvPr id="365" name="楕円 364"/>
        <xdr:cNvSpPr/>
      </xdr:nvSpPr>
      <xdr:spPr>
        <a:xfrm>
          <a:off x="9588500" y="994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90895</xdr:rowOff>
    </xdr:from>
    <xdr:ext cx="534377" cy="259045"/>
    <xdr:sp macro="" textlink="">
      <xdr:nvSpPr>
        <xdr:cNvPr id="366" name="テキスト ボックス 365"/>
        <xdr:cNvSpPr txBox="1"/>
      </xdr:nvSpPr>
      <xdr:spPr>
        <a:xfrm>
          <a:off x="9372111" y="1003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15704</xdr:rowOff>
    </xdr:from>
    <xdr:to>
      <xdr:col>46</xdr:col>
      <xdr:colOff>38100</xdr:colOff>
      <xdr:row>58</xdr:row>
      <xdr:rowOff>117304</xdr:rowOff>
    </xdr:to>
    <xdr:sp macro="" textlink="">
      <xdr:nvSpPr>
        <xdr:cNvPr id="367" name="楕円 366"/>
        <xdr:cNvSpPr/>
      </xdr:nvSpPr>
      <xdr:spPr>
        <a:xfrm>
          <a:off x="8699500" y="995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108431</xdr:rowOff>
    </xdr:from>
    <xdr:ext cx="534377" cy="259045"/>
    <xdr:sp macro="" textlink="">
      <xdr:nvSpPr>
        <xdr:cNvPr id="368" name="テキスト ボックス 367"/>
        <xdr:cNvSpPr txBox="1"/>
      </xdr:nvSpPr>
      <xdr:spPr>
        <a:xfrm>
          <a:off x="8483111" y="1005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78401</xdr:rowOff>
    </xdr:from>
    <xdr:to>
      <xdr:col>41</xdr:col>
      <xdr:colOff>101600</xdr:colOff>
      <xdr:row>58</xdr:row>
      <xdr:rowOff>8551</xdr:rowOff>
    </xdr:to>
    <xdr:sp macro="" textlink="">
      <xdr:nvSpPr>
        <xdr:cNvPr id="369" name="楕円 368"/>
        <xdr:cNvSpPr/>
      </xdr:nvSpPr>
      <xdr:spPr>
        <a:xfrm>
          <a:off x="7810500" y="985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171128</xdr:rowOff>
    </xdr:from>
    <xdr:ext cx="534377" cy="259045"/>
    <xdr:sp macro="" textlink="">
      <xdr:nvSpPr>
        <xdr:cNvPr id="370" name="テキスト ボックス 369"/>
        <xdr:cNvSpPr txBox="1"/>
      </xdr:nvSpPr>
      <xdr:spPr>
        <a:xfrm>
          <a:off x="7594111" y="994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697</xdr:rowOff>
    </xdr:from>
    <xdr:to>
      <xdr:col>36</xdr:col>
      <xdr:colOff>165100</xdr:colOff>
      <xdr:row>58</xdr:row>
      <xdr:rowOff>102297</xdr:rowOff>
    </xdr:to>
    <xdr:sp macro="" textlink="">
      <xdr:nvSpPr>
        <xdr:cNvPr id="371" name="楕円 370"/>
        <xdr:cNvSpPr/>
      </xdr:nvSpPr>
      <xdr:spPr>
        <a:xfrm>
          <a:off x="6921500" y="994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93424</xdr:rowOff>
    </xdr:from>
    <xdr:ext cx="534377" cy="259045"/>
    <xdr:sp macro="" textlink="">
      <xdr:nvSpPr>
        <xdr:cNvPr id="372" name="テキスト ボックス 371"/>
        <xdr:cNvSpPr txBox="1"/>
      </xdr:nvSpPr>
      <xdr:spPr>
        <a:xfrm>
          <a:off x="6705111" y="1003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6" name="テキスト ボックス 38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157691</xdr:rowOff>
    </xdr:from>
    <xdr:to>
      <xdr:col>54</xdr:col>
      <xdr:colOff>189865</xdr:colOff>
      <xdr:row>78</xdr:row>
      <xdr:rowOff>139700</xdr:rowOff>
    </xdr:to>
    <xdr:cxnSp macro="">
      <xdr:nvCxnSpPr>
        <xdr:cNvPr id="394" name="直線コネクタ 393"/>
        <xdr:cNvCxnSpPr/>
      </xdr:nvCxnSpPr>
      <xdr:spPr>
        <a:xfrm flipV="1">
          <a:off x="10475595" y="12330641"/>
          <a:ext cx="1270" cy="118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147498</xdr:rowOff>
    </xdr:from>
    <xdr:ext cx="249299" cy="259045"/>
    <xdr:sp macro="" textlink="">
      <xdr:nvSpPr>
        <xdr:cNvPr id="395" name="普通建設事業費 （ うち新規整備　）最小値テキスト"/>
        <xdr:cNvSpPr txBox="1"/>
      </xdr:nvSpPr>
      <xdr:spPr>
        <a:xfrm>
          <a:off x="10528300" y="135205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6" name="直線コネクタ 395"/>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104368</xdr:rowOff>
    </xdr:from>
    <xdr:ext cx="599010" cy="259045"/>
    <xdr:sp macro="" textlink="">
      <xdr:nvSpPr>
        <xdr:cNvPr id="397" name="普通建設事業費 （ うち新規整備　）最大値テキスト"/>
        <xdr:cNvSpPr txBox="1"/>
      </xdr:nvSpPr>
      <xdr:spPr>
        <a:xfrm>
          <a:off x="10528300" y="1210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157691</xdr:rowOff>
    </xdr:from>
    <xdr:to>
      <xdr:col>55</xdr:col>
      <xdr:colOff>88900</xdr:colOff>
      <xdr:row>71</xdr:row>
      <xdr:rowOff>157691</xdr:rowOff>
    </xdr:to>
    <xdr:cxnSp macro="">
      <xdr:nvCxnSpPr>
        <xdr:cNvPr id="398" name="直線コネクタ 397"/>
        <xdr:cNvCxnSpPr/>
      </xdr:nvCxnSpPr>
      <xdr:spPr>
        <a:xfrm>
          <a:off x="10388600" y="1233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126592</xdr:rowOff>
    </xdr:from>
    <xdr:to>
      <xdr:col>55</xdr:col>
      <xdr:colOff>0</xdr:colOff>
      <xdr:row>78</xdr:row>
      <xdr:rowOff>132885</xdr:rowOff>
    </xdr:to>
    <xdr:cxnSp macro="">
      <xdr:nvCxnSpPr>
        <xdr:cNvPr id="399" name="直線コネクタ 398"/>
        <xdr:cNvCxnSpPr/>
      </xdr:nvCxnSpPr>
      <xdr:spPr>
        <a:xfrm>
          <a:off x="9639300" y="13499692"/>
          <a:ext cx="838200" cy="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64949</xdr:rowOff>
    </xdr:from>
    <xdr:ext cx="534377" cy="259045"/>
    <xdr:sp macro="" textlink="">
      <xdr:nvSpPr>
        <xdr:cNvPr id="400" name="普通建設事業費 （ うち新規整備　）平均値テキスト"/>
        <xdr:cNvSpPr txBox="1"/>
      </xdr:nvSpPr>
      <xdr:spPr>
        <a:xfrm>
          <a:off x="10528300" y="13266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42072</xdr:rowOff>
    </xdr:from>
    <xdr:to>
      <xdr:col>55</xdr:col>
      <xdr:colOff>50800</xdr:colOff>
      <xdr:row>78</xdr:row>
      <xdr:rowOff>143672</xdr:rowOff>
    </xdr:to>
    <xdr:sp macro="" textlink="">
      <xdr:nvSpPr>
        <xdr:cNvPr id="401" name="フローチャート: 判断 400"/>
        <xdr:cNvSpPr/>
      </xdr:nvSpPr>
      <xdr:spPr>
        <a:xfrm>
          <a:off x="10426700" y="134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126592</xdr:rowOff>
    </xdr:from>
    <xdr:to>
      <xdr:col>50</xdr:col>
      <xdr:colOff>114300</xdr:colOff>
      <xdr:row>78</xdr:row>
      <xdr:rowOff>127243</xdr:rowOff>
    </xdr:to>
    <xdr:cxnSp macro="">
      <xdr:nvCxnSpPr>
        <xdr:cNvPr id="402" name="直線コネクタ 401"/>
        <xdr:cNvCxnSpPr/>
      </xdr:nvCxnSpPr>
      <xdr:spPr>
        <a:xfrm flipV="1">
          <a:off x="8750300" y="13499692"/>
          <a:ext cx="889000" cy="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34100</xdr:rowOff>
    </xdr:from>
    <xdr:to>
      <xdr:col>50</xdr:col>
      <xdr:colOff>165100</xdr:colOff>
      <xdr:row>78</xdr:row>
      <xdr:rowOff>135700</xdr:rowOff>
    </xdr:to>
    <xdr:sp macro="" textlink="">
      <xdr:nvSpPr>
        <xdr:cNvPr id="403" name="フローチャート: 判断 402"/>
        <xdr:cNvSpPr/>
      </xdr:nvSpPr>
      <xdr:spPr>
        <a:xfrm>
          <a:off x="9588500" y="134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152227</xdr:rowOff>
    </xdr:from>
    <xdr:ext cx="534377" cy="259045"/>
    <xdr:sp macro="" textlink="">
      <xdr:nvSpPr>
        <xdr:cNvPr id="404" name="テキスト ボックス 403"/>
        <xdr:cNvSpPr txBox="1"/>
      </xdr:nvSpPr>
      <xdr:spPr>
        <a:xfrm>
          <a:off x="9372111" y="131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7196</xdr:rowOff>
    </xdr:from>
    <xdr:to>
      <xdr:col>45</xdr:col>
      <xdr:colOff>177800</xdr:colOff>
      <xdr:row>78</xdr:row>
      <xdr:rowOff>127243</xdr:rowOff>
    </xdr:to>
    <xdr:cxnSp macro="">
      <xdr:nvCxnSpPr>
        <xdr:cNvPr id="405" name="直線コネクタ 404"/>
        <xdr:cNvCxnSpPr/>
      </xdr:nvCxnSpPr>
      <xdr:spPr>
        <a:xfrm>
          <a:off x="7861300" y="13380296"/>
          <a:ext cx="889000" cy="12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39261</xdr:rowOff>
    </xdr:from>
    <xdr:to>
      <xdr:col>46</xdr:col>
      <xdr:colOff>38100</xdr:colOff>
      <xdr:row>78</xdr:row>
      <xdr:rowOff>140861</xdr:rowOff>
    </xdr:to>
    <xdr:sp macro="" textlink="">
      <xdr:nvSpPr>
        <xdr:cNvPr id="406" name="フローチャート: 判断 405"/>
        <xdr:cNvSpPr/>
      </xdr:nvSpPr>
      <xdr:spPr>
        <a:xfrm>
          <a:off x="8699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157388</xdr:rowOff>
    </xdr:from>
    <xdr:ext cx="534377" cy="259045"/>
    <xdr:sp macro="" textlink="">
      <xdr:nvSpPr>
        <xdr:cNvPr id="407" name="テキスト ボックス 406"/>
        <xdr:cNvSpPr txBox="1"/>
      </xdr:nvSpPr>
      <xdr:spPr>
        <a:xfrm>
          <a:off x="8483111" y="1318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7196</xdr:rowOff>
    </xdr:from>
    <xdr:to>
      <xdr:col>41</xdr:col>
      <xdr:colOff>50800</xdr:colOff>
      <xdr:row>78</xdr:row>
      <xdr:rowOff>96549</xdr:rowOff>
    </xdr:to>
    <xdr:cxnSp macro="">
      <xdr:nvCxnSpPr>
        <xdr:cNvPr id="408" name="直線コネクタ 407"/>
        <xdr:cNvCxnSpPr/>
      </xdr:nvCxnSpPr>
      <xdr:spPr>
        <a:xfrm flipV="1">
          <a:off x="6972300" y="13380296"/>
          <a:ext cx="889000" cy="8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166855</xdr:rowOff>
    </xdr:from>
    <xdr:to>
      <xdr:col>41</xdr:col>
      <xdr:colOff>101600</xdr:colOff>
      <xdr:row>78</xdr:row>
      <xdr:rowOff>97005</xdr:rowOff>
    </xdr:to>
    <xdr:sp macro="" textlink="">
      <xdr:nvSpPr>
        <xdr:cNvPr id="409" name="フローチャート: 判断 408"/>
        <xdr:cNvSpPr/>
      </xdr:nvSpPr>
      <xdr:spPr>
        <a:xfrm>
          <a:off x="78105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88132</xdr:rowOff>
    </xdr:from>
    <xdr:ext cx="534377" cy="259045"/>
    <xdr:sp macro="" textlink="">
      <xdr:nvSpPr>
        <xdr:cNvPr id="410" name="テキスト ボックス 409"/>
        <xdr:cNvSpPr txBox="1"/>
      </xdr:nvSpPr>
      <xdr:spPr>
        <a:xfrm>
          <a:off x="7594111" y="1346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141136</xdr:rowOff>
    </xdr:from>
    <xdr:to>
      <xdr:col>36</xdr:col>
      <xdr:colOff>165100</xdr:colOff>
      <xdr:row>78</xdr:row>
      <xdr:rowOff>71286</xdr:rowOff>
    </xdr:to>
    <xdr:sp macro="" textlink="">
      <xdr:nvSpPr>
        <xdr:cNvPr id="411" name="フローチャート: 判断 410"/>
        <xdr:cNvSpPr/>
      </xdr:nvSpPr>
      <xdr:spPr>
        <a:xfrm>
          <a:off x="6921500" y="133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87813</xdr:rowOff>
    </xdr:from>
    <xdr:ext cx="534377" cy="259045"/>
    <xdr:sp macro="" textlink="">
      <xdr:nvSpPr>
        <xdr:cNvPr id="412" name="テキスト ボックス 411"/>
        <xdr:cNvSpPr txBox="1"/>
      </xdr:nvSpPr>
      <xdr:spPr>
        <a:xfrm>
          <a:off x="6705111" y="131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82085</xdr:rowOff>
    </xdr:from>
    <xdr:to>
      <xdr:col>55</xdr:col>
      <xdr:colOff>50800</xdr:colOff>
      <xdr:row>79</xdr:row>
      <xdr:rowOff>12235</xdr:rowOff>
    </xdr:to>
    <xdr:sp macro="" textlink="">
      <xdr:nvSpPr>
        <xdr:cNvPr id="418" name="楕円 417"/>
        <xdr:cNvSpPr/>
      </xdr:nvSpPr>
      <xdr:spPr>
        <a:xfrm>
          <a:off x="10426700" y="1345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20498</xdr:rowOff>
    </xdr:from>
    <xdr:ext cx="469744" cy="259045"/>
    <xdr:sp macro="" textlink="">
      <xdr:nvSpPr>
        <xdr:cNvPr id="419" name="普通建設事業費 （ うち新規整備　）該当値テキスト"/>
        <xdr:cNvSpPr txBox="1"/>
      </xdr:nvSpPr>
      <xdr:spPr>
        <a:xfrm>
          <a:off x="10528300" y="1339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75792</xdr:rowOff>
    </xdr:from>
    <xdr:to>
      <xdr:col>50</xdr:col>
      <xdr:colOff>165100</xdr:colOff>
      <xdr:row>79</xdr:row>
      <xdr:rowOff>5942</xdr:rowOff>
    </xdr:to>
    <xdr:sp macro="" textlink="">
      <xdr:nvSpPr>
        <xdr:cNvPr id="420" name="楕円 419"/>
        <xdr:cNvSpPr/>
      </xdr:nvSpPr>
      <xdr:spPr>
        <a:xfrm>
          <a:off x="9588500" y="1344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168519</xdr:rowOff>
    </xdr:from>
    <xdr:ext cx="469744" cy="259045"/>
    <xdr:sp macro="" textlink="">
      <xdr:nvSpPr>
        <xdr:cNvPr id="421" name="テキスト ボックス 420"/>
        <xdr:cNvSpPr txBox="1"/>
      </xdr:nvSpPr>
      <xdr:spPr>
        <a:xfrm>
          <a:off x="9404428" y="1354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76443</xdr:rowOff>
    </xdr:from>
    <xdr:to>
      <xdr:col>46</xdr:col>
      <xdr:colOff>38100</xdr:colOff>
      <xdr:row>79</xdr:row>
      <xdr:rowOff>6593</xdr:rowOff>
    </xdr:to>
    <xdr:sp macro="" textlink="">
      <xdr:nvSpPr>
        <xdr:cNvPr id="422" name="楕円 421"/>
        <xdr:cNvSpPr/>
      </xdr:nvSpPr>
      <xdr:spPr>
        <a:xfrm>
          <a:off x="8699500" y="1344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169170</xdr:rowOff>
    </xdr:from>
    <xdr:ext cx="469744" cy="259045"/>
    <xdr:sp macro="" textlink="">
      <xdr:nvSpPr>
        <xdr:cNvPr id="423" name="テキスト ボックス 422"/>
        <xdr:cNvSpPr txBox="1"/>
      </xdr:nvSpPr>
      <xdr:spPr>
        <a:xfrm>
          <a:off x="8515428" y="135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127846</xdr:rowOff>
    </xdr:from>
    <xdr:to>
      <xdr:col>41</xdr:col>
      <xdr:colOff>101600</xdr:colOff>
      <xdr:row>78</xdr:row>
      <xdr:rowOff>57996</xdr:rowOff>
    </xdr:to>
    <xdr:sp macro="" textlink="">
      <xdr:nvSpPr>
        <xdr:cNvPr id="424" name="楕円 423"/>
        <xdr:cNvSpPr/>
      </xdr:nvSpPr>
      <xdr:spPr>
        <a:xfrm>
          <a:off x="7810500" y="1332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74523</xdr:rowOff>
    </xdr:from>
    <xdr:ext cx="534377" cy="259045"/>
    <xdr:sp macro="" textlink="">
      <xdr:nvSpPr>
        <xdr:cNvPr id="425" name="テキスト ボックス 424"/>
        <xdr:cNvSpPr txBox="1"/>
      </xdr:nvSpPr>
      <xdr:spPr>
        <a:xfrm>
          <a:off x="7594111" y="1310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45749</xdr:rowOff>
    </xdr:from>
    <xdr:to>
      <xdr:col>36</xdr:col>
      <xdr:colOff>165100</xdr:colOff>
      <xdr:row>78</xdr:row>
      <xdr:rowOff>147349</xdr:rowOff>
    </xdr:to>
    <xdr:sp macro="" textlink="">
      <xdr:nvSpPr>
        <xdr:cNvPr id="426" name="楕円 425"/>
        <xdr:cNvSpPr/>
      </xdr:nvSpPr>
      <xdr:spPr>
        <a:xfrm>
          <a:off x="6921500" y="1341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138476</xdr:rowOff>
    </xdr:from>
    <xdr:ext cx="534377" cy="259045"/>
    <xdr:sp macro="" textlink="">
      <xdr:nvSpPr>
        <xdr:cNvPr id="427" name="テキスト ボックス 426"/>
        <xdr:cNvSpPr txBox="1"/>
      </xdr:nvSpPr>
      <xdr:spPr>
        <a:xfrm>
          <a:off x="6705111" y="1351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16280</xdr:rowOff>
    </xdr:from>
    <xdr:to>
      <xdr:col>54</xdr:col>
      <xdr:colOff>189865</xdr:colOff>
      <xdr:row>98</xdr:row>
      <xdr:rowOff>151115</xdr:rowOff>
    </xdr:to>
    <xdr:cxnSp macro="">
      <xdr:nvCxnSpPr>
        <xdr:cNvPr id="451" name="直線コネクタ 450"/>
        <xdr:cNvCxnSpPr/>
      </xdr:nvCxnSpPr>
      <xdr:spPr>
        <a:xfrm flipV="1">
          <a:off x="10475595" y="15446780"/>
          <a:ext cx="1270" cy="150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154942</xdr:rowOff>
    </xdr:from>
    <xdr:ext cx="469744" cy="259045"/>
    <xdr:sp macro="" textlink="">
      <xdr:nvSpPr>
        <xdr:cNvPr id="452" name="普通建設事業費 （ うち更新整備　）最小値テキスト"/>
        <xdr:cNvSpPr txBox="1"/>
      </xdr:nvSpPr>
      <xdr:spPr>
        <a:xfrm>
          <a:off x="10528300" y="1695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151115</xdr:rowOff>
    </xdr:from>
    <xdr:to>
      <xdr:col>55</xdr:col>
      <xdr:colOff>88900</xdr:colOff>
      <xdr:row>98</xdr:row>
      <xdr:rowOff>151115</xdr:rowOff>
    </xdr:to>
    <xdr:cxnSp macro="">
      <xdr:nvCxnSpPr>
        <xdr:cNvPr id="453" name="直線コネクタ 452"/>
        <xdr:cNvCxnSpPr/>
      </xdr:nvCxnSpPr>
      <xdr:spPr>
        <a:xfrm>
          <a:off x="10388600" y="1695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134407</xdr:rowOff>
    </xdr:from>
    <xdr:ext cx="599010" cy="259045"/>
    <xdr:sp macro="" textlink="">
      <xdr:nvSpPr>
        <xdr:cNvPr id="454" name="普通建設事業費 （ うち更新整備　）最大値テキスト"/>
        <xdr:cNvSpPr txBox="1"/>
      </xdr:nvSpPr>
      <xdr:spPr>
        <a:xfrm>
          <a:off x="10528300" y="1522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16280</xdr:rowOff>
    </xdr:from>
    <xdr:to>
      <xdr:col>55</xdr:col>
      <xdr:colOff>88900</xdr:colOff>
      <xdr:row>90</xdr:row>
      <xdr:rowOff>16280</xdr:rowOff>
    </xdr:to>
    <xdr:cxnSp macro="">
      <xdr:nvCxnSpPr>
        <xdr:cNvPr id="455" name="直線コネクタ 454"/>
        <xdr:cNvCxnSpPr/>
      </xdr:nvCxnSpPr>
      <xdr:spPr>
        <a:xfrm>
          <a:off x="10388600" y="1544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5192</xdr:rowOff>
    </xdr:from>
    <xdr:to>
      <xdr:col>55</xdr:col>
      <xdr:colOff>0</xdr:colOff>
      <xdr:row>98</xdr:row>
      <xdr:rowOff>64171</xdr:rowOff>
    </xdr:to>
    <xdr:cxnSp macro="">
      <xdr:nvCxnSpPr>
        <xdr:cNvPr id="456" name="直線コネクタ 455"/>
        <xdr:cNvCxnSpPr/>
      </xdr:nvCxnSpPr>
      <xdr:spPr>
        <a:xfrm>
          <a:off x="9639300" y="16807292"/>
          <a:ext cx="838200" cy="5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69425</xdr:rowOff>
    </xdr:from>
    <xdr:ext cx="534377" cy="259045"/>
    <xdr:sp macro="" textlink="">
      <xdr:nvSpPr>
        <xdr:cNvPr id="457" name="普通建設事業費 （ うち更新整備　）平均値テキスト"/>
        <xdr:cNvSpPr txBox="1"/>
      </xdr:nvSpPr>
      <xdr:spPr>
        <a:xfrm>
          <a:off x="10528300" y="16528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46548</xdr:rowOff>
    </xdr:from>
    <xdr:to>
      <xdr:col>55</xdr:col>
      <xdr:colOff>50800</xdr:colOff>
      <xdr:row>97</xdr:row>
      <xdr:rowOff>148148</xdr:rowOff>
    </xdr:to>
    <xdr:sp macro="" textlink="">
      <xdr:nvSpPr>
        <xdr:cNvPr id="458" name="フローチャート: 判断 457"/>
        <xdr:cNvSpPr/>
      </xdr:nvSpPr>
      <xdr:spPr>
        <a:xfrm>
          <a:off x="104267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5192</xdr:rowOff>
    </xdr:from>
    <xdr:to>
      <xdr:col>50</xdr:col>
      <xdr:colOff>114300</xdr:colOff>
      <xdr:row>98</xdr:row>
      <xdr:rowOff>101440</xdr:rowOff>
    </xdr:to>
    <xdr:cxnSp macro="">
      <xdr:nvCxnSpPr>
        <xdr:cNvPr id="459" name="直線コネクタ 458"/>
        <xdr:cNvCxnSpPr/>
      </xdr:nvCxnSpPr>
      <xdr:spPr>
        <a:xfrm flipV="1">
          <a:off x="8750300" y="16807292"/>
          <a:ext cx="889000" cy="9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84945</xdr:rowOff>
    </xdr:from>
    <xdr:to>
      <xdr:col>50</xdr:col>
      <xdr:colOff>165100</xdr:colOff>
      <xdr:row>98</xdr:row>
      <xdr:rowOff>15095</xdr:rowOff>
    </xdr:to>
    <xdr:sp macro="" textlink="">
      <xdr:nvSpPr>
        <xdr:cNvPr id="460" name="フローチャート: 判断 459"/>
        <xdr:cNvSpPr/>
      </xdr:nvSpPr>
      <xdr:spPr>
        <a:xfrm>
          <a:off x="9588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31622</xdr:rowOff>
    </xdr:from>
    <xdr:ext cx="534377" cy="259045"/>
    <xdr:sp macro="" textlink="">
      <xdr:nvSpPr>
        <xdr:cNvPr id="461" name="テキスト ボックス 460"/>
        <xdr:cNvSpPr txBox="1"/>
      </xdr:nvSpPr>
      <xdr:spPr>
        <a:xfrm>
          <a:off x="9372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101440</xdr:rowOff>
    </xdr:from>
    <xdr:to>
      <xdr:col>45</xdr:col>
      <xdr:colOff>177800</xdr:colOff>
      <xdr:row>98</xdr:row>
      <xdr:rowOff>156549</xdr:rowOff>
    </xdr:to>
    <xdr:cxnSp macro="">
      <xdr:nvCxnSpPr>
        <xdr:cNvPr id="462" name="直線コネクタ 461"/>
        <xdr:cNvCxnSpPr/>
      </xdr:nvCxnSpPr>
      <xdr:spPr>
        <a:xfrm flipV="1">
          <a:off x="7861300" y="16903540"/>
          <a:ext cx="889000" cy="5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84900</xdr:rowOff>
    </xdr:from>
    <xdr:to>
      <xdr:col>46</xdr:col>
      <xdr:colOff>38100</xdr:colOff>
      <xdr:row>98</xdr:row>
      <xdr:rowOff>15050</xdr:rowOff>
    </xdr:to>
    <xdr:sp macro="" textlink="">
      <xdr:nvSpPr>
        <xdr:cNvPr id="463" name="フローチャート: 判断 462"/>
        <xdr:cNvSpPr/>
      </xdr:nvSpPr>
      <xdr:spPr>
        <a:xfrm>
          <a:off x="8699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31577</xdr:rowOff>
    </xdr:from>
    <xdr:ext cx="534377" cy="259045"/>
    <xdr:sp macro="" textlink="">
      <xdr:nvSpPr>
        <xdr:cNvPr id="464" name="テキスト ボックス 463"/>
        <xdr:cNvSpPr txBox="1"/>
      </xdr:nvSpPr>
      <xdr:spPr>
        <a:xfrm>
          <a:off x="8483111" y="164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136872</xdr:rowOff>
    </xdr:from>
    <xdr:to>
      <xdr:col>41</xdr:col>
      <xdr:colOff>50800</xdr:colOff>
      <xdr:row>98</xdr:row>
      <xdr:rowOff>156549</xdr:rowOff>
    </xdr:to>
    <xdr:cxnSp macro="">
      <xdr:nvCxnSpPr>
        <xdr:cNvPr id="465" name="直線コネクタ 464"/>
        <xdr:cNvCxnSpPr/>
      </xdr:nvCxnSpPr>
      <xdr:spPr>
        <a:xfrm>
          <a:off x="6972300" y="16938972"/>
          <a:ext cx="889000" cy="1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120371</xdr:rowOff>
    </xdr:from>
    <xdr:to>
      <xdr:col>41</xdr:col>
      <xdr:colOff>101600</xdr:colOff>
      <xdr:row>98</xdr:row>
      <xdr:rowOff>50521</xdr:rowOff>
    </xdr:to>
    <xdr:sp macro="" textlink="">
      <xdr:nvSpPr>
        <xdr:cNvPr id="466" name="フローチャート: 判断 465"/>
        <xdr:cNvSpPr/>
      </xdr:nvSpPr>
      <xdr:spPr>
        <a:xfrm>
          <a:off x="7810500" y="1675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67048</xdr:rowOff>
    </xdr:from>
    <xdr:ext cx="534377" cy="259045"/>
    <xdr:sp macro="" textlink="">
      <xdr:nvSpPr>
        <xdr:cNvPr id="467" name="テキスト ボックス 466"/>
        <xdr:cNvSpPr txBox="1"/>
      </xdr:nvSpPr>
      <xdr:spPr>
        <a:xfrm>
          <a:off x="7594111" y="1652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60775</xdr:rowOff>
    </xdr:from>
    <xdr:to>
      <xdr:col>36</xdr:col>
      <xdr:colOff>165100</xdr:colOff>
      <xdr:row>97</xdr:row>
      <xdr:rowOff>162375</xdr:rowOff>
    </xdr:to>
    <xdr:sp macro="" textlink="">
      <xdr:nvSpPr>
        <xdr:cNvPr id="468" name="フローチャート: 判断 467"/>
        <xdr:cNvSpPr/>
      </xdr:nvSpPr>
      <xdr:spPr>
        <a:xfrm>
          <a:off x="6921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7452</xdr:rowOff>
    </xdr:from>
    <xdr:ext cx="534377" cy="259045"/>
    <xdr:sp macro="" textlink="">
      <xdr:nvSpPr>
        <xdr:cNvPr id="469" name="テキスト ボックス 468"/>
        <xdr:cNvSpPr txBox="1"/>
      </xdr:nvSpPr>
      <xdr:spPr>
        <a:xfrm>
          <a:off x="6705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13371</xdr:rowOff>
    </xdr:from>
    <xdr:to>
      <xdr:col>55</xdr:col>
      <xdr:colOff>50800</xdr:colOff>
      <xdr:row>98</xdr:row>
      <xdr:rowOff>114971</xdr:rowOff>
    </xdr:to>
    <xdr:sp macro="" textlink="">
      <xdr:nvSpPr>
        <xdr:cNvPr id="475" name="楕円 474"/>
        <xdr:cNvSpPr/>
      </xdr:nvSpPr>
      <xdr:spPr>
        <a:xfrm>
          <a:off x="10426700" y="1681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99748</xdr:rowOff>
    </xdr:from>
    <xdr:ext cx="534377" cy="259045"/>
    <xdr:sp macro="" textlink="">
      <xdr:nvSpPr>
        <xdr:cNvPr id="476" name="普通建設事業費 （ うち更新整備　）該当値テキスト"/>
        <xdr:cNvSpPr txBox="1"/>
      </xdr:nvSpPr>
      <xdr:spPr>
        <a:xfrm>
          <a:off x="10528300" y="1673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125842</xdr:rowOff>
    </xdr:from>
    <xdr:to>
      <xdr:col>50</xdr:col>
      <xdr:colOff>165100</xdr:colOff>
      <xdr:row>98</xdr:row>
      <xdr:rowOff>55992</xdr:rowOff>
    </xdr:to>
    <xdr:sp macro="" textlink="">
      <xdr:nvSpPr>
        <xdr:cNvPr id="477" name="楕円 476"/>
        <xdr:cNvSpPr/>
      </xdr:nvSpPr>
      <xdr:spPr>
        <a:xfrm>
          <a:off x="9588500" y="1675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47119</xdr:rowOff>
    </xdr:from>
    <xdr:ext cx="534377" cy="259045"/>
    <xdr:sp macro="" textlink="">
      <xdr:nvSpPr>
        <xdr:cNvPr id="478" name="テキスト ボックス 477"/>
        <xdr:cNvSpPr txBox="1"/>
      </xdr:nvSpPr>
      <xdr:spPr>
        <a:xfrm>
          <a:off x="9372111" y="1684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50640</xdr:rowOff>
    </xdr:from>
    <xdr:to>
      <xdr:col>46</xdr:col>
      <xdr:colOff>38100</xdr:colOff>
      <xdr:row>98</xdr:row>
      <xdr:rowOff>152240</xdr:rowOff>
    </xdr:to>
    <xdr:sp macro="" textlink="">
      <xdr:nvSpPr>
        <xdr:cNvPr id="479" name="楕円 478"/>
        <xdr:cNvSpPr/>
      </xdr:nvSpPr>
      <xdr:spPr>
        <a:xfrm>
          <a:off x="8699500" y="1685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143367</xdr:rowOff>
    </xdr:from>
    <xdr:ext cx="534377" cy="259045"/>
    <xdr:sp macro="" textlink="">
      <xdr:nvSpPr>
        <xdr:cNvPr id="480" name="テキスト ボックス 479"/>
        <xdr:cNvSpPr txBox="1"/>
      </xdr:nvSpPr>
      <xdr:spPr>
        <a:xfrm>
          <a:off x="8483111" y="1694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105749</xdr:rowOff>
    </xdr:from>
    <xdr:to>
      <xdr:col>41</xdr:col>
      <xdr:colOff>101600</xdr:colOff>
      <xdr:row>99</xdr:row>
      <xdr:rowOff>35899</xdr:rowOff>
    </xdr:to>
    <xdr:sp macro="" textlink="">
      <xdr:nvSpPr>
        <xdr:cNvPr id="481" name="楕円 480"/>
        <xdr:cNvSpPr/>
      </xdr:nvSpPr>
      <xdr:spPr>
        <a:xfrm>
          <a:off x="7810500" y="1690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27026</xdr:rowOff>
    </xdr:from>
    <xdr:ext cx="469744" cy="259045"/>
    <xdr:sp macro="" textlink="">
      <xdr:nvSpPr>
        <xdr:cNvPr id="482" name="テキスト ボックス 481"/>
        <xdr:cNvSpPr txBox="1"/>
      </xdr:nvSpPr>
      <xdr:spPr>
        <a:xfrm>
          <a:off x="7626428" y="1700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86072</xdr:rowOff>
    </xdr:from>
    <xdr:to>
      <xdr:col>36</xdr:col>
      <xdr:colOff>165100</xdr:colOff>
      <xdr:row>99</xdr:row>
      <xdr:rowOff>16222</xdr:rowOff>
    </xdr:to>
    <xdr:sp macro="" textlink="">
      <xdr:nvSpPr>
        <xdr:cNvPr id="483" name="楕円 482"/>
        <xdr:cNvSpPr/>
      </xdr:nvSpPr>
      <xdr:spPr>
        <a:xfrm>
          <a:off x="6921500" y="1688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7349</xdr:rowOff>
    </xdr:from>
    <xdr:ext cx="534377" cy="259045"/>
    <xdr:sp macro="" textlink="">
      <xdr:nvSpPr>
        <xdr:cNvPr id="484" name="テキスト ボックス 483"/>
        <xdr:cNvSpPr txBox="1"/>
      </xdr:nvSpPr>
      <xdr:spPr>
        <a:xfrm>
          <a:off x="6705111" y="1698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140233</xdr:rowOff>
    </xdr:from>
    <xdr:to>
      <xdr:col>85</xdr:col>
      <xdr:colOff>126364</xdr:colOff>
      <xdr:row>39</xdr:row>
      <xdr:rowOff>44450</xdr:rowOff>
    </xdr:to>
    <xdr:cxnSp macro="">
      <xdr:nvCxnSpPr>
        <xdr:cNvPr id="508" name="直線コネクタ 507"/>
        <xdr:cNvCxnSpPr/>
      </xdr:nvCxnSpPr>
      <xdr:spPr>
        <a:xfrm flipV="1">
          <a:off x="16317595" y="5283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86910</xdr:rowOff>
    </xdr:from>
    <xdr:ext cx="534377" cy="259045"/>
    <xdr:sp macro="" textlink="">
      <xdr:nvSpPr>
        <xdr:cNvPr id="511" name="災害復旧事業費最大値テキスト"/>
        <xdr:cNvSpPr txBox="1"/>
      </xdr:nvSpPr>
      <xdr:spPr>
        <a:xfrm>
          <a:off x="16370300" y="505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140233</xdr:rowOff>
    </xdr:from>
    <xdr:to>
      <xdr:col>86</xdr:col>
      <xdr:colOff>25400</xdr:colOff>
      <xdr:row>30</xdr:row>
      <xdr:rowOff>140233</xdr:rowOff>
    </xdr:to>
    <xdr:cxnSp macro="">
      <xdr:nvCxnSpPr>
        <xdr:cNvPr id="512" name="直線コネクタ 511"/>
        <xdr:cNvCxnSpPr/>
      </xdr:nvCxnSpPr>
      <xdr:spPr>
        <a:xfrm>
          <a:off x="16230600" y="528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22485</xdr:rowOff>
    </xdr:from>
    <xdr:to>
      <xdr:col>85</xdr:col>
      <xdr:colOff>127000</xdr:colOff>
      <xdr:row>39</xdr:row>
      <xdr:rowOff>35973</xdr:rowOff>
    </xdr:to>
    <xdr:cxnSp macro="">
      <xdr:nvCxnSpPr>
        <xdr:cNvPr id="513" name="直線コネクタ 512"/>
        <xdr:cNvCxnSpPr/>
      </xdr:nvCxnSpPr>
      <xdr:spPr>
        <a:xfrm flipV="1">
          <a:off x="15481300" y="6537585"/>
          <a:ext cx="838200" cy="18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35571</xdr:rowOff>
    </xdr:from>
    <xdr:ext cx="469744" cy="259045"/>
    <xdr:sp macro="" textlink="">
      <xdr:nvSpPr>
        <xdr:cNvPr id="514" name="災害復旧事業費平均値テキスト"/>
        <xdr:cNvSpPr txBox="1"/>
      </xdr:nvSpPr>
      <xdr:spPr>
        <a:xfrm>
          <a:off x="16370300" y="6550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57144</xdr:rowOff>
    </xdr:from>
    <xdr:to>
      <xdr:col>85</xdr:col>
      <xdr:colOff>177800</xdr:colOff>
      <xdr:row>38</xdr:row>
      <xdr:rowOff>158744</xdr:rowOff>
    </xdr:to>
    <xdr:sp macro="" textlink="">
      <xdr:nvSpPr>
        <xdr:cNvPr id="515" name="フローチャート: 判断 514"/>
        <xdr:cNvSpPr/>
      </xdr:nvSpPr>
      <xdr:spPr>
        <a:xfrm>
          <a:off x="162687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159836</xdr:rowOff>
    </xdr:from>
    <xdr:to>
      <xdr:col>81</xdr:col>
      <xdr:colOff>50800</xdr:colOff>
      <xdr:row>39</xdr:row>
      <xdr:rowOff>35973</xdr:rowOff>
    </xdr:to>
    <xdr:cxnSp macro="">
      <xdr:nvCxnSpPr>
        <xdr:cNvPr id="516" name="直線コネクタ 515"/>
        <xdr:cNvCxnSpPr/>
      </xdr:nvCxnSpPr>
      <xdr:spPr>
        <a:xfrm>
          <a:off x="14592300" y="6674936"/>
          <a:ext cx="889000" cy="4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78270</xdr:rowOff>
    </xdr:from>
    <xdr:to>
      <xdr:col>81</xdr:col>
      <xdr:colOff>101600</xdr:colOff>
      <xdr:row>39</xdr:row>
      <xdr:rowOff>8420</xdr:rowOff>
    </xdr:to>
    <xdr:sp macro="" textlink="">
      <xdr:nvSpPr>
        <xdr:cNvPr id="517" name="フローチャート: 判断 516"/>
        <xdr:cNvSpPr/>
      </xdr:nvSpPr>
      <xdr:spPr>
        <a:xfrm>
          <a:off x="15430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24947</xdr:rowOff>
    </xdr:from>
    <xdr:ext cx="469744" cy="259045"/>
    <xdr:sp macro="" textlink="">
      <xdr:nvSpPr>
        <xdr:cNvPr id="518" name="テキスト ボックス 517"/>
        <xdr:cNvSpPr txBox="1"/>
      </xdr:nvSpPr>
      <xdr:spPr>
        <a:xfrm>
          <a:off x="15246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159836</xdr:rowOff>
    </xdr:from>
    <xdr:to>
      <xdr:col>76</xdr:col>
      <xdr:colOff>114300</xdr:colOff>
      <xdr:row>39</xdr:row>
      <xdr:rowOff>44450</xdr:rowOff>
    </xdr:to>
    <xdr:cxnSp macro="">
      <xdr:nvCxnSpPr>
        <xdr:cNvPr id="519" name="直線コネクタ 518"/>
        <xdr:cNvCxnSpPr/>
      </xdr:nvCxnSpPr>
      <xdr:spPr>
        <a:xfrm flipV="1">
          <a:off x="13703300" y="6674936"/>
          <a:ext cx="889000" cy="5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127515</xdr:rowOff>
    </xdr:from>
    <xdr:to>
      <xdr:col>76</xdr:col>
      <xdr:colOff>165100</xdr:colOff>
      <xdr:row>39</xdr:row>
      <xdr:rowOff>57665</xdr:rowOff>
    </xdr:to>
    <xdr:sp macro="" textlink="">
      <xdr:nvSpPr>
        <xdr:cNvPr id="520" name="フローチャート: 判断 519"/>
        <xdr:cNvSpPr/>
      </xdr:nvSpPr>
      <xdr:spPr>
        <a:xfrm>
          <a:off x="14541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48792</xdr:rowOff>
    </xdr:from>
    <xdr:ext cx="469744" cy="259045"/>
    <xdr:sp macro="" textlink="">
      <xdr:nvSpPr>
        <xdr:cNvPr id="521" name="テキスト ボックス 520"/>
        <xdr:cNvSpPr txBox="1"/>
      </xdr:nvSpPr>
      <xdr:spPr>
        <a:xfrm>
          <a:off x="14357428" y="673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41726</xdr:rowOff>
    </xdr:from>
    <xdr:to>
      <xdr:col>71</xdr:col>
      <xdr:colOff>177800</xdr:colOff>
      <xdr:row>39</xdr:row>
      <xdr:rowOff>44450</xdr:rowOff>
    </xdr:to>
    <xdr:cxnSp macro="">
      <xdr:nvCxnSpPr>
        <xdr:cNvPr id="522" name="直線コネクタ 521"/>
        <xdr:cNvCxnSpPr/>
      </xdr:nvCxnSpPr>
      <xdr:spPr>
        <a:xfrm>
          <a:off x="12814300" y="6728276"/>
          <a:ext cx="889000" cy="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109493</xdr:rowOff>
    </xdr:from>
    <xdr:to>
      <xdr:col>72</xdr:col>
      <xdr:colOff>38100</xdr:colOff>
      <xdr:row>39</xdr:row>
      <xdr:rowOff>39643</xdr:rowOff>
    </xdr:to>
    <xdr:sp macro="" textlink="">
      <xdr:nvSpPr>
        <xdr:cNvPr id="523" name="フローチャート: 判断 522"/>
        <xdr:cNvSpPr/>
      </xdr:nvSpPr>
      <xdr:spPr>
        <a:xfrm>
          <a:off x="13652500" y="66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56170</xdr:rowOff>
    </xdr:from>
    <xdr:ext cx="469744" cy="259045"/>
    <xdr:sp macro="" textlink="">
      <xdr:nvSpPr>
        <xdr:cNvPr id="524" name="テキスト ボックス 523"/>
        <xdr:cNvSpPr txBox="1"/>
      </xdr:nvSpPr>
      <xdr:spPr>
        <a:xfrm>
          <a:off x="13468428" y="639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10585</xdr:rowOff>
    </xdr:from>
    <xdr:to>
      <xdr:col>67</xdr:col>
      <xdr:colOff>101600</xdr:colOff>
      <xdr:row>38</xdr:row>
      <xdr:rowOff>112185</xdr:rowOff>
    </xdr:to>
    <xdr:sp macro="" textlink="">
      <xdr:nvSpPr>
        <xdr:cNvPr id="525" name="フローチャート: 判断 524"/>
        <xdr:cNvSpPr/>
      </xdr:nvSpPr>
      <xdr:spPr>
        <a:xfrm>
          <a:off x="12763500" y="65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128712</xdr:rowOff>
    </xdr:from>
    <xdr:ext cx="469744" cy="259045"/>
    <xdr:sp macro="" textlink="">
      <xdr:nvSpPr>
        <xdr:cNvPr id="526" name="テキスト ボックス 525"/>
        <xdr:cNvSpPr txBox="1"/>
      </xdr:nvSpPr>
      <xdr:spPr>
        <a:xfrm>
          <a:off x="12579428" y="630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143135</xdr:rowOff>
    </xdr:from>
    <xdr:to>
      <xdr:col>85</xdr:col>
      <xdr:colOff>177800</xdr:colOff>
      <xdr:row>38</xdr:row>
      <xdr:rowOff>73285</xdr:rowOff>
    </xdr:to>
    <xdr:sp macro="" textlink="">
      <xdr:nvSpPr>
        <xdr:cNvPr id="532" name="楕円 531"/>
        <xdr:cNvSpPr/>
      </xdr:nvSpPr>
      <xdr:spPr>
        <a:xfrm>
          <a:off x="16268700" y="648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166012</xdr:rowOff>
    </xdr:from>
    <xdr:ext cx="534377" cy="259045"/>
    <xdr:sp macro="" textlink="">
      <xdr:nvSpPr>
        <xdr:cNvPr id="533" name="災害復旧事業費該当値テキスト"/>
        <xdr:cNvSpPr txBox="1"/>
      </xdr:nvSpPr>
      <xdr:spPr>
        <a:xfrm>
          <a:off x="16370300" y="633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156623</xdr:rowOff>
    </xdr:from>
    <xdr:to>
      <xdr:col>81</xdr:col>
      <xdr:colOff>101600</xdr:colOff>
      <xdr:row>39</xdr:row>
      <xdr:rowOff>86773</xdr:rowOff>
    </xdr:to>
    <xdr:sp macro="" textlink="">
      <xdr:nvSpPr>
        <xdr:cNvPr id="534" name="楕円 533"/>
        <xdr:cNvSpPr/>
      </xdr:nvSpPr>
      <xdr:spPr>
        <a:xfrm>
          <a:off x="15430500" y="667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77900</xdr:rowOff>
    </xdr:from>
    <xdr:ext cx="378565" cy="259045"/>
    <xdr:sp macro="" textlink="">
      <xdr:nvSpPr>
        <xdr:cNvPr id="535" name="テキスト ボックス 534"/>
        <xdr:cNvSpPr txBox="1"/>
      </xdr:nvSpPr>
      <xdr:spPr>
        <a:xfrm>
          <a:off x="15292017" y="6764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109036</xdr:rowOff>
    </xdr:from>
    <xdr:to>
      <xdr:col>76</xdr:col>
      <xdr:colOff>165100</xdr:colOff>
      <xdr:row>39</xdr:row>
      <xdr:rowOff>39186</xdr:rowOff>
    </xdr:to>
    <xdr:sp macro="" textlink="">
      <xdr:nvSpPr>
        <xdr:cNvPr id="536" name="楕円 535"/>
        <xdr:cNvSpPr/>
      </xdr:nvSpPr>
      <xdr:spPr>
        <a:xfrm>
          <a:off x="14541500" y="662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55713</xdr:rowOff>
    </xdr:from>
    <xdr:ext cx="469744" cy="259045"/>
    <xdr:sp macro="" textlink="">
      <xdr:nvSpPr>
        <xdr:cNvPr id="537" name="テキスト ボックス 536"/>
        <xdr:cNvSpPr txBox="1"/>
      </xdr:nvSpPr>
      <xdr:spPr>
        <a:xfrm>
          <a:off x="14357428" y="639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8" name="楕円 53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9" name="テキスト ボックス 538"/>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162376</xdr:rowOff>
    </xdr:from>
    <xdr:to>
      <xdr:col>67</xdr:col>
      <xdr:colOff>101600</xdr:colOff>
      <xdr:row>39</xdr:row>
      <xdr:rowOff>92526</xdr:rowOff>
    </xdr:to>
    <xdr:sp macro="" textlink="">
      <xdr:nvSpPr>
        <xdr:cNvPr id="540" name="楕円 539"/>
        <xdr:cNvSpPr/>
      </xdr:nvSpPr>
      <xdr:spPr>
        <a:xfrm>
          <a:off x="12763500" y="667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83653</xdr:rowOff>
    </xdr:from>
    <xdr:ext cx="378565" cy="259045"/>
    <xdr:sp macro="" textlink="">
      <xdr:nvSpPr>
        <xdr:cNvPr id="541" name="テキスト ボックス 540"/>
        <xdr:cNvSpPr txBox="1"/>
      </xdr:nvSpPr>
      <xdr:spPr>
        <a:xfrm>
          <a:off x="12625017" y="6770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5" name="テキスト ボックス 554"/>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9" name="テキスト ボックス 558"/>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1" name="テキスト ボックス 560"/>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3" name="テキスト ボックス 562"/>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5" name="直線コネクタ 564"/>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6"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7" name="直線コネクタ 566"/>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8"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9" name="直線コネクタ 568"/>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0" name="直線コネクタ 569"/>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1"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2" name="フローチャート: 判断 571"/>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3" name="直線コネクタ 572"/>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4" name="フローチャート: 判断 573"/>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5" name="テキスト ボックス 574"/>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6" name="直線コネクタ 575"/>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7" name="フローチャート: 判断 576"/>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8" name="テキスト ボックス 577"/>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63500</xdr:rowOff>
    </xdr:from>
    <xdr:to>
      <xdr:col>71</xdr:col>
      <xdr:colOff>177800</xdr:colOff>
      <xdr:row>59</xdr:row>
      <xdr:rowOff>44450</xdr:rowOff>
    </xdr:to>
    <xdr:cxnSp macro="">
      <xdr:nvCxnSpPr>
        <xdr:cNvPr id="579" name="直線コネクタ 578"/>
        <xdr:cNvCxnSpPr/>
      </xdr:nvCxnSpPr>
      <xdr:spPr>
        <a:xfrm>
          <a:off x="12814300" y="8636000"/>
          <a:ext cx="889000" cy="152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0" name="フローチャート: 判断 579"/>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1" name="テキスト ボックス 580"/>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2" name="フローチャート: 判断 581"/>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3" name="テキスト ボックス 582"/>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9" name="楕円 588"/>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0"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1" name="楕円 590"/>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2" name="テキスト ボックス 591"/>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3" name="楕円 592"/>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4" name="テキスト ボックス 593"/>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5" name="楕円 594"/>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96" name="テキスト ボックス 595"/>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12700</xdr:rowOff>
    </xdr:from>
    <xdr:to>
      <xdr:col>67</xdr:col>
      <xdr:colOff>101600</xdr:colOff>
      <xdr:row>50</xdr:row>
      <xdr:rowOff>114300</xdr:rowOff>
    </xdr:to>
    <xdr:sp macro="" textlink="">
      <xdr:nvSpPr>
        <xdr:cNvPr id="597" name="楕円 596"/>
        <xdr:cNvSpPr/>
      </xdr:nvSpPr>
      <xdr:spPr>
        <a:xfrm>
          <a:off x="12763500" y="858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48</xdr:row>
      <xdr:rowOff>130827</xdr:rowOff>
    </xdr:from>
    <xdr:ext cx="313932" cy="259045"/>
    <xdr:sp macro="" textlink="">
      <xdr:nvSpPr>
        <xdr:cNvPr id="598" name="テキスト ボックス 597"/>
        <xdr:cNvSpPr txBox="1"/>
      </xdr:nvSpPr>
      <xdr:spPr>
        <a:xfrm>
          <a:off x="12657333" y="8360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8" name="テキスト ボックス 617"/>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51374</xdr:rowOff>
    </xdr:from>
    <xdr:to>
      <xdr:col>85</xdr:col>
      <xdr:colOff>126364</xdr:colOff>
      <xdr:row>78</xdr:row>
      <xdr:rowOff>94655</xdr:rowOff>
    </xdr:to>
    <xdr:cxnSp macro="">
      <xdr:nvCxnSpPr>
        <xdr:cNvPr id="624" name="直線コネクタ 623"/>
        <xdr:cNvCxnSpPr/>
      </xdr:nvCxnSpPr>
      <xdr:spPr>
        <a:xfrm flipV="1">
          <a:off x="16317595" y="12224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98482</xdr:rowOff>
    </xdr:from>
    <xdr:ext cx="534377" cy="259045"/>
    <xdr:sp macro="" textlink="">
      <xdr:nvSpPr>
        <xdr:cNvPr id="625" name="公債費最小値テキスト"/>
        <xdr:cNvSpPr txBox="1"/>
      </xdr:nvSpPr>
      <xdr:spPr>
        <a:xfrm>
          <a:off x="16370300" y="134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94655</xdr:rowOff>
    </xdr:from>
    <xdr:to>
      <xdr:col>86</xdr:col>
      <xdr:colOff>25400</xdr:colOff>
      <xdr:row>78</xdr:row>
      <xdr:rowOff>94655</xdr:rowOff>
    </xdr:to>
    <xdr:cxnSp macro="">
      <xdr:nvCxnSpPr>
        <xdr:cNvPr id="626" name="直線コネクタ 625"/>
        <xdr:cNvCxnSpPr/>
      </xdr:nvCxnSpPr>
      <xdr:spPr>
        <a:xfrm>
          <a:off x="16230600" y="1346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169501</xdr:rowOff>
    </xdr:from>
    <xdr:ext cx="599010" cy="259045"/>
    <xdr:sp macro="" textlink="">
      <xdr:nvSpPr>
        <xdr:cNvPr id="627" name="公債費最大値テキスト"/>
        <xdr:cNvSpPr txBox="1"/>
      </xdr:nvSpPr>
      <xdr:spPr>
        <a:xfrm>
          <a:off x="16370300" y="1199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51374</xdr:rowOff>
    </xdr:from>
    <xdr:to>
      <xdr:col>86</xdr:col>
      <xdr:colOff>25400</xdr:colOff>
      <xdr:row>71</xdr:row>
      <xdr:rowOff>51374</xdr:rowOff>
    </xdr:to>
    <xdr:cxnSp macro="">
      <xdr:nvCxnSpPr>
        <xdr:cNvPr id="628" name="直線コネクタ 627"/>
        <xdr:cNvCxnSpPr/>
      </xdr:nvCxnSpPr>
      <xdr:spPr>
        <a:xfrm>
          <a:off x="16230600" y="1222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160829</xdr:rowOff>
    </xdr:from>
    <xdr:to>
      <xdr:col>85</xdr:col>
      <xdr:colOff>127000</xdr:colOff>
      <xdr:row>77</xdr:row>
      <xdr:rowOff>31028</xdr:rowOff>
    </xdr:to>
    <xdr:cxnSp macro="">
      <xdr:nvCxnSpPr>
        <xdr:cNvPr id="629" name="直線コネクタ 628"/>
        <xdr:cNvCxnSpPr/>
      </xdr:nvCxnSpPr>
      <xdr:spPr>
        <a:xfrm flipV="1">
          <a:off x="15481300" y="13191029"/>
          <a:ext cx="838200" cy="4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37090</xdr:rowOff>
    </xdr:from>
    <xdr:ext cx="534377" cy="259045"/>
    <xdr:sp macro="" textlink="">
      <xdr:nvSpPr>
        <xdr:cNvPr id="630" name="公債費平均値テキスト"/>
        <xdr:cNvSpPr txBox="1"/>
      </xdr:nvSpPr>
      <xdr:spPr>
        <a:xfrm>
          <a:off x="16370300" y="128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14213</xdr:rowOff>
    </xdr:from>
    <xdr:to>
      <xdr:col>85</xdr:col>
      <xdr:colOff>177800</xdr:colOff>
      <xdr:row>76</xdr:row>
      <xdr:rowOff>115813</xdr:rowOff>
    </xdr:to>
    <xdr:sp macro="" textlink="">
      <xdr:nvSpPr>
        <xdr:cNvPr id="631" name="フローチャート: 判断 630"/>
        <xdr:cNvSpPr/>
      </xdr:nvSpPr>
      <xdr:spPr>
        <a:xfrm>
          <a:off x="16268700" y="130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131569</xdr:rowOff>
    </xdr:from>
    <xdr:to>
      <xdr:col>81</xdr:col>
      <xdr:colOff>50800</xdr:colOff>
      <xdr:row>77</xdr:row>
      <xdr:rowOff>31028</xdr:rowOff>
    </xdr:to>
    <xdr:cxnSp macro="">
      <xdr:nvCxnSpPr>
        <xdr:cNvPr id="632" name="直線コネクタ 631"/>
        <xdr:cNvCxnSpPr/>
      </xdr:nvCxnSpPr>
      <xdr:spPr>
        <a:xfrm>
          <a:off x="14592300" y="13161769"/>
          <a:ext cx="889000" cy="7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8106</xdr:rowOff>
    </xdr:from>
    <xdr:to>
      <xdr:col>81</xdr:col>
      <xdr:colOff>101600</xdr:colOff>
      <xdr:row>76</xdr:row>
      <xdr:rowOff>109706</xdr:rowOff>
    </xdr:to>
    <xdr:sp macro="" textlink="">
      <xdr:nvSpPr>
        <xdr:cNvPr id="633" name="フローチャート: 判断 632"/>
        <xdr:cNvSpPr/>
      </xdr:nvSpPr>
      <xdr:spPr>
        <a:xfrm>
          <a:off x="15430500" y="1303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126233</xdr:rowOff>
    </xdr:from>
    <xdr:ext cx="534377" cy="259045"/>
    <xdr:sp macro="" textlink="">
      <xdr:nvSpPr>
        <xdr:cNvPr id="634" name="テキスト ボックス 633"/>
        <xdr:cNvSpPr txBox="1"/>
      </xdr:nvSpPr>
      <xdr:spPr>
        <a:xfrm>
          <a:off x="15214111" y="1281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123709</xdr:rowOff>
    </xdr:from>
    <xdr:to>
      <xdr:col>76</xdr:col>
      <xdr:colOff>114300</xdr:colOff>
      <xdr:row>76</xdr:row>
      <xdr:rowOff>131569</xdr:rowOff>
    </xdr:to>
    <xdr:cxnSp macro="">
      <xdr:nvCxnSpPr>
        <xdr:cNvPr id="635" name="直線コネクタ 634"/>
        <xdr:cNvCxnSpPr/>
      </xdr:nvCxnSpPr>
      <xdr:spPr>
        <a:xfrm>
          <a:off x="13703300" y="13153909"/>
          <a:ext cx="889000" cy="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160986</xdr:rowOff>
    </xdr:from>
    <xdr:to>
      <xdr:col>76</xdr:col>
      <xdr:colOff>165100</xdr:colOff>
      <xdr:row>76</xdr:row>
      <xdr:rowOff>91136</xdr:rowOff>
    </xdr:to>
    <xdr:sp macro="" textlink="">
      <xdr:nvSpPr>
        <xdr:cNvPr id="636" name="フローチャート: 判断 635"/>
        <xdr:cNvSpPr/>
      </xdr:nvSpPr>
      <xdr:spPr>
        <a:xfrm>
          <a:off x="145415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107663</xdr:rowOff>
    </xdr:from>
    <xdr:ext cx="534377" cy="259045"/>
    <xdr:sp macro="" textlink="">
      <xdr:nvSpPr>
        <xdr:cNvPr id="637" name="テキスト ボックス 636"/>
        <xdr:cNvSpPr txBox="1"/>
      </xdr:nvSpPr>
      <xdr:spPr>
        <a:xfrm>
          <a:off x="14325111" y="127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123709</xdr:rowOff>
    </xdr:from>
    <xdr:to>
      <xdr:col>71</xdr:col>
      <xdr:colOff>177800</xdr:colOff>
      <xdr:row>76</xdr:row>
      <xdr:rowOff>124918</xdr:rowOff>
    </xdr:to>
    <xdr:cxnSp macro="">
      <xdr:nvCxnSpPr>
        <xdr:cNvPr id="638" name="直線コネクタ 637"/>
        <xdr:cNvCxnSpPr/>
      </xdr:nvCxnSpPr>
      <xdr:spPr>
        <a:xfrm flipV="1">
          <a:off x="12814300" y="13153909"/>
          <a:ext cx="889000" cy="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133956</xdr:rowOff>
    </xdr:from>
    <xdr:to>
      <xdr:col>72</xdr:col>
      <xdr:colOff>38100</xdr:colOff>
      <xdr:row>76</xdr:row>
      <xdr:rowOff>64106</xdr:rowOff>
    </xdr:to>
    <xdr:sp macro="" textlink="">
      <xdr:nvSpPr>
        <xdr:cNvPr id="639" name="フローチャート: 判断 638"/>
        <xdr:cNvSpPr/>
      </xdr:nvSpPr>
      <xdr:spPr>
        <a:xfrm>
          <a:off x="13652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80633</xdr:rowOff>
    </xdr:from>
    <xdr:ext cx="534377" cy="259045"/>
    <xdr:sp macro="" textlink="">
      <xdr:nvSpPr>
        <xdr:cNvPr id="640" name="テキスト ボックス 639"/>
        <xdr:cNvSpPr txBox="1"/>
      </xdr:nvSpPr>
      <xdr:spPr>
        <a:xfrm>
          <a:off x="13436111" y="1276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167473</xdr:rowOff>
    </xdr:from>
    <xdr:to>
      <xdr:col>67</xdr:col>
      <xdr:colOff>101600</xdr:colOff>
      <xdr:row>75</xdr:row>
      <xdr:rowOff>97623</xdr:rowOff>
    </xdr:to>
    <xdr:sp macro="" textlink="">
      <xdr:nvSpPr>
        <xdr:cNvPr id="641" name="フローチャート: 判断 640"/>
        <xdr:cNvSpPr/>
      </xdr:nvSpPr>
      <xdr:spPr>
        <a:xfrm>
          <a:off x="12763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114150</xdr:rowOff>
    </xdr:from>
    <xdr:ext cx="534377" cy="259045"/>
    <xdr:sp macro="" textlink="">
      <xdr:nvSpPr>
        <xdr:cNvPr id="642" name="テキスト ボックス 641"/>
        <xdr:cNvSpPr txBox="1"/>
      </xdr:nvSpPr>
      <xdr:spPr>
        <a:xfrm>
          <a:off x="12547111" y="1263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110029</xdr:rowOff>
    </xdr:from>
    <xdr:to>
      <xdr:col>85</xdr:col>
      <xdr:colOff>177800</xdr:colOff>
      <xdr:row>77</xdr:row>
      <xdr:rowOff>40179</xdr:rowOff>
    </xdr:to>
    <xdr:sp macro="" textlink="">
      <xdr:nvSpPr>
        <xdr:cNvPr id="648" name="楕円 647"/>
        <xdr:cNvSpPr/>
      </xdr:nvSpPr>
      <xdr:spPr>
        <a:xfrm>
          <a:off x="16268700" y="1314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88456</xdr:rowOff>
    </xdr:from>
    <xdr:ext cx="534377" cy="259045"/>
    <xdr:sp macro="" textlink="">
      <xdr:nvSpPr>
        <xdr:cNvPr id="649" name="公債費該当値テキスト"/>
        <xdr:cNvSpPr txBox="1"/>
      </xdr:nvSpPr>
      <xdr:spPr>
        <a:xfrm>
          <a:off x="16370300" y="1311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151678</xdr:rowOff>
    </xdr:from>
    <xdr:to>
      <xdr:col>81</xdr:col>
      <xdr:colOff>101600</xdr:colOff>
      <xdr:row>77</xdr:row>
      <xdr:rowOff>81828</xdr:rowOff>
    </xdr:to>
    <xdr:sp macro="" textlink="">
      <xdr:nvSpPr>
        <xdr:cNvPr id="650" name="楕円 649"/>
        <xdr:cNvSpPr/>
      </xdr:nvSpPr>
      <xdr:spPr>
        <a:xfrm>
          <a:off x="15430500" y="1318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72955</xdr:rowOff>
    </xdr:from>
    <xdr:ext cx="534377" cy="259045"/>
    <xdr:sp macro="" textlink="">
      <xdr:nvSpPr>
        <xdr:cNvPr id="651" name="テキスト ボックス 650"/>
        <xdr:cNvSpPr txBox="1"/>
      </xdr:nvSpPr>
      <xdr:spPr>
        <a:xfrm>
          <a:off x="15214111" y="1327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80769</xdr:rowOff>
    </xdr:from>
    <xdr:to>
      <xdr:col>76</xdr:col>
      <xdr:colOff>165100</xdr:colOff>
      <xdr:row>77</xdr:row>
      <xdr:rowOff>10919</xdr:rowOff>
    </xdr:to>
    <xdr:sp macro="" textlink="">
      <xdr:nvSpPr>
        <xdr:cNvPr id="652" name="楕円 651"/>
        <xdr:cNvSpPr/>
      </xdr:nvSpPr>
      <xdr:spPr>
        <a:xfrm>
          <a:off x="14541500" y="1311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2046</xdr:rowOff>
    </xdr:from>
    <xdr:ext cx="534377" cy="259045"/>
    <xdr:sp macro="" textlink="">
      <xdr:nvSpPr>
        <xdr:cNvPr id="653" name="テキスト ボックス 652"/>
        <xdr:cNvSpPr txBox="1"/>
      </xdr:nvSpPr>
      <xdr:spPr>
        <a:xfrm>
          <a:off x="14325111" y="1320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72909</xdr:rowOff>
    </xdr:from>
    <xdr:to>
      <xdr:col>72</xdr:col>
      <xdr:colOff>38100</xdr:colOff>
      <xdr:row>77</xdr:row>
      <xdr:rowOff>3059</xdr:rowOff>
    </xdr:to>
    <xdr:sp macro="" textlink="">
      <xdr:nvSpPr>
        <xdr:cNvPr id="654" name="楕円 653"/>
        <xdr:cNvSpPr/>
      </xdr:nvSpPr>
      <xdr:spPr>
        <a:xfrm>
          <a:off x="13652500" y="1310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165636</xdr:rowOff>
    </xdr:from>
    <xdr:ext cx="534377" cy="259045"/>
    <xdr:sp macro="" textlink="">
      <xdr:nvSpPr>
        <xdr:cNvPr id="655" name="テキスト ボックス 654"/>
        <xdr:cNvSpPr txBox="1"/>
      </xdr:nvSpPr>
      <xdr:spPr>
        <a:xfrm>
          <a:off x="13436111" y="1319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74118</xdr:rowOff>
    </xdr:from>
    <xdr:to>
      <xdr:col>67</xdr:col>
      <xdr:colOff>101600</xdr:colOff>
      <xdr:row>77</xdr:row>
      <xdr:rowOff>4268</xdr:rowOff>
    </xdr:to>
    <xdr:sp macro="" textlink="">
      <xdr:nvSpPr>
        <xdr:cNvPr id="656" name="楕円 655"/>
        <xdr:cNvSpPr/>
      </xdr:nvSpPr>
      <xdr:spPr>
        <a:xfrm>
          <a:off x="12763500" y="1310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166845</xdr:rowOff>
    </xdr:from>
    <xdr:ext cx="534377" cy="259045"/>
    <xdr:sp macro="" textlink="">
      <xdr:nvSpPr>
        <xdr:cNvPr id="657" name="テキスト ボックス 656"/>
        <xdr:cNvSpPr txBox="1"/>
      </xdr:nvSpPr>
      <xdr:spPr>
        <a:xfrm>
          <a:off x="12547111" y="1319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8" name="直線コネクタ 66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9" name="テキスト ボックス 668"/>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2" name="直線コネクタ 671"/>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3" name="テキスト ボックス 672"/>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5535</xdr:rowOff>
    </xdr:from>
    <xdr:to>
      <xdr:col>85</xdr:col>
      <xdr:colOff>126364</xdr:colOff>
      <xdr:row>98</xdr:row>
      <xdr:rowOff>25360</xdr:rowOff>
    </xdr:to>
    <xdr:cxnSp macro="">
      <xdr:nvCxnSpPr>
        <xdr:cNvPr id="677" name="直線コネクタ 676"/>
        <xdr:cNvCxnSpPr/>
      </xdr:nvCxnSpPr>
      <xdr:spPr>
        <a:xfrm flipV="1">
          <a:off x="16317595" y="15607485"/>
          <a:ext cx="1269" cy="1219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29187</xdr:rowOff>
    </xdr:from>
    <xdr:ext cx="249299" cy="259045"/>
    <xdr:sp macro="" textlink="">
      <xdr:nvSpPr>
        <xdr:cNvPr id="678" name="積立金最小値テキスト"/>
        <xdr:cNvSpPr txBox="1"/>
      </xdr:nvSpPr>
      <xdr:spPr>
        <a:xfrm>
          <a:off x="16370300" y="168312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25360</xdr:rowOff>
    </xdr:from>
    <xdr:to>
      <xdr:col>86</xdr:col>
      <xdr:colOff>25400</xdr:colOff>
      <xdr:row>98</xdr:row>
      <xdr:rowOff>25360</xdr:rowOff>
    </xdr:to>
    <xdr:cxnSp macro="">
      <xdr:nvCxnSpPr>
        <xdr:cNvPr id="679" name="直線コネクタ 678"/>
        <xdr:cNvCxnSpPr/>
      </xdr:nvCxnSpPr>
      <xdr:spPr>
        <a:xfrm>
          <a:off x="16230600" y="1682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123662</xdr:rowOff>
    </xdr:from>
    <xdr:ext cx="599010" cy="259045"/>
    <xdr:sp macro="" textlink="">
      <xdr:nvSpPr>
        <xdr:cNvPr id="680" name="積立金最大値テキスト"/>
        <xdr:cNvSpPr txBox="1"/>
      </xdr:nvSpPr>
      <xdr:spPr>
        <a:xfrm>
          <a:off x="16370300" y="1538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5535</xdr:rowOff>
    </xdr:from>
    <xdr:to>
      <xdr:col>86</xdr:col>
      <xdr:colOff>25400</xdr:colOff>
      <xdr:row>91</xdr:row>
      <xdr:rowOff>5535</xdr:rowOff>
    </xdr:to>
    <xdr:cxnSp macro="">
      <xdr:nvCxnSpPr>
        <xdr:cNvPr id="681" name="直線コネクタ 680"/>
        <xdr:cNvCxnSpPr/>
      </xdr:nvCxnSpPr>
      <xdr:spPr>
        <a:xfrm>
          <a:off x="16230600" y="156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1305</xdr:rowOff>
    </xdr:from>
    <xdr:to>
      <xdr:col>85</xdr:col>
      <xdr:colOff>127000</xdr:colOff>
      <xdr:row>97</xdr:row>
      <xdr:rowOff>157914</xdr:rowOff>
    </xdr:to>
    <xdr:cxnSp macro="">
      <xdr:nvCxnSpPr>
        <xdr:cNvPr id="682" name="直線コネクタ 681"/>
        <xdr:cNvCxnSpPr/>
      </xdr:nvCxnSpPr>
      <xdr:spPr>
        <a:xfrm>
          <a:off x="15481300" y="16631955"/>
          <a:ext cx="838200" cy="15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93815</xdr:rowOff>
    </xdr:from>
    <xdr:ext cx="534377" cy="259045"/>
    <xdr:sp macro="" textlink="">
      <xdr:nvSpPr>
        <xdr:cNvPr id="683" name="積立金平均値テキスト"/>
        <xdr:cNvSpPr txBox="1"/>
      </xdr:nvSpPr>
      <xdr:spPr>
        <a:xfrm>
          <a:off x="16370300" y="16553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70938</xdr:rowOff>
    </xdr:from>
    <xdr:to>
      <xdr:col>85</xdr:col>
      <xdr:colOff>177800</xdr:colOff>
      <xdr:row>98</xdr:row>
      <xdr:rowOff>1088</xdr:rowOff>
    </xdr:to>
    <xdr:sp macro="" textlink="">
      <xdr:nvSpPr>
        <xdr:cNvPr id="684" name="フローチャート: 判断 683"/>
        <xdr:cNvSpPr/>
      </xdr:nvSpPr>
      <xdr:spPr>
        <a:xfrm>
          <a:off x="16268700" y="167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1305</xdr:rowOff>
    </xdr:from>
    <xdr:to>
      <xdr:col>81</xdr:col>
      <xdr:colOff>50800</xdr:colOff>
      <xdr:row>97</xdr:row>
      <xdr:rowOff>154032</xdr:rowOff>
    </xdr:to>
    <xdr:cxnSp macro="">
      <xdr:nvCxnSpPr>
        <xdr:cNvPr id="685" name="直線コネクタ 684"/>
        <xdr:cNvCxnSpPr/>
      </xdr:nvCxnSpPr>
      <xdr:spPr>
        <a:xfrm flipV="1">
          <a:off x="14592300" y="16631955"/>
          <a:ext cx="889000" cy="15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68560</xdr:rowOff>
    </xdr:from>
    <xdr:to>
      <xdr:col>81</xdr:col>
      <xdr:colOff>101600</xdr:colOff>
      <xdr:row>97</xdr:row>
      <xdr:rowOff>170160</xdr:rowOff>
    </xdr:to>
    <xdr:sp macro="" textlink="">
      <xdr:nvSpPr>
        <xdr:cNvPr id="686" name="フローチャート: 判断 685"/>
        <xdr:cNvSpPr/>
      </xdr:nvSpPr>
      <xdr:spPr>
        <a:xfrm>
          <a:off x="15430500" y="166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161287</xdr:rowOff>
    </xdr:from>
    <xdr:ext cx="534377" cy="259045"/>
    <xdr:sp macro="" textlink="">
      <xdr:nvSpPr>
        <xdr:cNvPr id="687" name="テキスト ボックス 686"/>
        <xdr:cNvSpPr txBox="1"/>
      </xdr:nvSpPr>
      <xdr:spPr>
        <a:xfrm>
          <a:off x="15214111" y="1679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107347</xdr:rowOff>
    </xdr:from>
    <xdr:to>
      <xdr:col>76</xdr:col>
      <xdr:colOff>114300</xdr:colOff>
      <xdr:row>97</xdr:row>
      <xdr:rowOff>154032</xdr:rowOff>
    </xdr:to>
    <xdr:cxnSp macro="">
      <xdr:nvCxnSpPr>
        <xdr:cNvPr id="688" name="直線コネクタ 687"/>
        <xdr:cNvCxnSpPr/>
      </xdr:nvCxnSpPr>
      <xdr:spPr>
        <a:xfrm>
          <a:off x="13703300" y="16737997"/>
          <a:ext cx="889000" cy="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76070</xdr:rowOff>
    </xdr:from>
    <xdr:to>
      <xdr:col>76</xdr:col>
      <xdr:colOff>165100</xdr:colOff>
      <xdr:row>98</xdr:row>
      <xdr:rowOff>6220</xdr:rowOff>
    </xdr:to>
    <xdr:sp macro="" textlink="">
      <xdr:nvSpPr>
        <xdr:cNvPr id="689" name="フローチャート: 判断 688"/>
        <xdr:cNvSpPr/>
      </xdr:nvSpPr>
      <xdr:spPr>
        <a:xfrm>
          <a:off x="14541500" y="167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22747</xdr:rowOff>
    </xdr:from>
    <xdr:ext cx="534377" cy="259045"/>
    <xdr:sp macro="" textlink="">
      <xdr:nvSpPr>
        <xdr:cNvPr id="690" name="テキスト ボックス 689"/>
        <xdr:cNvSpPr txBox="1"/>
      </xdr:nvSpPr>
      <xdr:spPr>
        <a:xfrm>
          <a:off x="14325111" y="1648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107347</xdr:rowOff>
    </xdr:from>
    <xdr:to>
      <xdr:col>71</xdr:col>
      <xdr:colOff>177800</xdr:colOff>
      <xdr:row>97</xdr:row>
      <xdr:rowOff>171109</xdr:rowOff>
    </xdr:to>
    <xdr:cxnSp macro="">
      <xdr:nvCxnSpPr>
        <xdr:cNvPr id="691" name="直線コネクタ 690"/>
        <xdr:cNvCxnSpPr/>
      </xdr:nvCxnSpPr>
      <xdr:spPr>
        <a:xfrm flipV="1">
          <a:off x="12814300" y="16737997"/>
          <a:ext cx="889000" cy="6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65709</xdr:rowOff>
    </xdr:from>
    <xdr:to>
      <xdr:col>72</xdr:col>
      <xdr:colOff>38100</xdr:colOff>
      <xdr:row>97</xdr:row>
      <xdr:rowOff>167309</xdr:rowOff>
    </xdr:to>
    <xdr:sp macro="" textlink="">
      <xdr:nvSpPr>
        <xdr:cNvPr id="692" name="フローチャート: 判断 691"/>
        <xdr:cNvSpPr/>
      </xdr:nvSpPr>
      <xdr:spPr>
        <a:xfrm>
          <a:off x="13652500" y="1669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158436</xdr:rowOff>
    </xdr:from>
    <xdr:ext cx="534377" cy="259045"/>
    <xdr:sp macro="" textlink="">
      <xdr:nvSpPr>
        <xdr:cNvPr id="693" name="テキスト ボックス 692"/>
        <xdr:cNvSpPr txBox="1"/>
      </xdr:nvSpPr>
      <xdr:spPr>
        <a:xfrm>
          <a:off x="13436111" y="1678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4" name="フローチャート: 判断 693"/>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5" name="テキスト ボックス 694"/>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107114</xdr:rowOff>
    </xdr:from>
    <xdr:to>
      <xdr:col>85</xdr:col>
      <xdr:colOff>177800</xdr:colOff>
      <xdr:row>98</xdr:row>
      <xdr:rowOff>37264</xdr:rowOff>
    </xdr:to>
    <xdr:sp macro="" textlink="">
      <xdr:nvSpPr>
        <xdr:cNvPr id="701" name="楕円 700"/>
        <xdr:cNvSpPr/>
      </xdr:nvSpPr>
      <xdr:spPr>
        <a:xfrm>
          <a:off x="16268700" y="1673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49365</xdr:rowOff>
    </xdr:from>
    <xdr:ext cx="469744" cy="259045"/>
    <xdr:sp macro="" textlink="">
      <xdr:nvSpPr>
        <xdr:cNvPr id="702" name="積立金該当値テキスト"/>
        <xdr:cNvSpPr txBox="1"/>
      </xdr:nvSpPr>
      <xdr:spPr>
        <a:xfrm>
          <a:off x="16370300" y="1668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121955</xdr:rowOff>
    </xdr:from>
    <xdr:to>
      <xdr:col>81</xdr:col>
      <xdr:colOff>101600</xdr:colOff>
      <xdr:row>97</xdr:row>
      <xdr:rowOff>52105</xdr:rowOff>
    </xdr:to>
    <xdr:sp macro="" textlink="">
      <xdr:nvSpPr>
        <xdr:cNvPr id="703" name="楕円 702"/>
        <xdr:cNvSpPr/>
      </xdr:nvSpPr>
      <xdr:spPr>
        <a:xfrm>
          <a:off x="15430500" y="1658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68632</xdr:rowOff>
    </xdr:from>
    <xdr:ext cx="534377" cy="259045"/>
    <xdr:sp macro="" textlink="">
      <xdr:nvSpPr>
        <xdr:cNvPr id="704" name="テキスト ボックス 703"/>
        <xdr:cNvSpPr txBox="1"/>
      </xdr:nvSpPr>
      <xdr:spPr>
        <a:xfrm>
          <a:off x="15214111" y="1635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103232</xdr:rowOff>
    </xdr:from>
    <xdr:to>
      <xdr:col>76</xdr:col>
      <xdr:colOff>165100</xdr:colOff>
      <xdr:row>98</xdr:row>
      <xdr:rowOff>33382</xdr:rowOff>
    </xdr:to>
    <xdr:sp macro="" textlink="">
      <xdr:nvSpPr>
        <xdr:cNvPr id="705" name="楕円 704"/>
        <xdr:cNvSpPr/>
      </xdr:nvSpPr>
      <xdr:spPr>
        <a:xfrm>
          <a:off x="14541500" y="1673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24509</xdr:rowOff>
    </xdr:from>
    <xdr:ext cx="469744" cy="259045"/>
    <xdr:sp macro="" textlink="">
      <xdr:nvSpPr>
        <xdr:cNvPr id="706" name="テキスト ボックス 705"/>
        <xdr:cNvSpPr txBox="1"/>
      </xdr:nvSpPr>
      <xdr:spPr>
        <a:xfrm>
          <a:off x="14357428" y="16826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56547</xdr:rowOff>
    </xdr:from>
    <xdr:to>
      <xdr:col>72</xdr:col>
      <xdr:colOff>38100</xdr:colOff>
      <xdr:row>97</xdr:row>
      <xdr:rowOff>158147</xdr:rowOff>
    </xdr:to>
    <xdr:sp macro="" textlink="">
      <xdr:nvSpPr>
        <xdr:cNvPr id="707" name="楕円 706"/>
        <xdr:cNvSpPr/>
      </xdr:nvSpPr>
      <xdr:spPr>
        <a:xfrm>
          <a:off x="13652500" y="1668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3224</xdr:rowOff>
    </xdr:from>
    <xdr:ext cx="534377" cy="259045"/>
    <xdr:sp macro="" textlink="">
      <xdr:nvSpPr>
        <xdr:cNvPr id="708" name="テキスト ボックス 707"/>
        <xdr:cNvSpPr txBox="1"/>
      </xdr:nvSpPr>
      <xdr:spPr>
        <a:xfrm>
          <a:off x="13436111" y="1646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120309</xdr:rowOff>
    </xdr:from>
    <xdr:to>
      <xdr:col>67</xdr:col>
      <xdr:colOff>101600</xdr:colOff>
      <xdr:row>98</xdr:row>
      <xdr:rowOff>50459</xdr:rowOff>
    </xdr:to>
    <xdr:sp macro="" textlink="">
      <xdr:nvSpPr>
        <xdr:cNvPr id="709" name="楕円 708"/>
        <xdr:cNvSpPr/>
      </xdr:nvSpPr>
      <xdr:spPr>
        <a:xfrm>
          <a:off x="12763500" y="1675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41586</xdr:rowOff>
    </xdr:from>
    <xdr:ext cx="469744" cy="259045"/>
    <xdr:sp macro="" textlink="">
      <xdr:nvSpPr>
        <xdr:cNvPr id="710" name="テキスト ボックス 709"/>
        <xdr:cNvSpPr txBox="1"/>
      </xdr:nvSpPr>
      <xdr:spPr>
        <a:xfrm>
          <a:off x="12579428" y="16843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4" name="テキスト ボックス 723"/>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6" name="テキスト ボックス 72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8" name="テキスト ボックス 72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61108</xdr:rowOff>
    </xdr:from>
    <xdr:to>
      <xdr:col>116</xdr:col>
      <xdr:colOff>62864</xdr:colOff>
      <xdr:row>38</xdr:row>
      <xdr:rowOff>139700</xdr:rowOff>
    </xdr:to>
    <xdr:cxnSp macro="">
      <xdr:nvCxnSpPr>
        <xdr:cNvPr id="732" name="直線コネクタ 731"/>
        <xdr:cNvCxnSpPr/>
      </xdr:nvCxnSpPr>
      <xdr:spPr>
        <a:xfrm flipV="1">
          <a:off x="22159595" y="5204608"/>
          <a:ext cx="1269" cy="145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7785</xdr:rowOff>
    </xdr:from>
    <xdr:ext cx="534377" cy="259045"/>
    <xdr:sp macro="" textlink="">
      <xdr:nvSpPr>
        <xdr:cNvPr id="735" name="投資及び出資金最大値テキスト"/>
        <xdr:cNvSpPr txBox="1"/>
      </xdr:nvSpPr>
      <xdr:spPr>
        <a:xfrm>
          <a:off x="22212300" y="497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61108</xdr:rowOff>
    </xdr:from>
    <xdr:to>
      <xdr:col>116</xdr:col>
      <xdr:colOff>152400</xdr:colOff>
      <xdr:row>30</xdr:row>
      <xdr:rowOff>61108</xdr:rowOff>
    </xdr:to>
    <xdr:cxnSp macro="">
      <xdr:nvCxnSpPr>
        <xdr:cNvPr id="736" name="直線コネクタ 735"/>
        <xdr:cNvCxnSpPr/>
      </xdr:nvCxnSpPr>
      <xdr:spPr>
        <a:xfrm>
          <a:off x="22072600" y="520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142318</xdr:rowOff>
    </xdr:from>
    <xdr:ext cx="469744" cy="259045"/>
    <xdr:sp macro="" textlink="">
      <xdr:nvSpPr>
        <xdr:cNvPr id="738" name="投資及び出資金平均値テキスト"/>
        <xdr:cNvSpPr txBox="1"/>
      </xdr:nvSpPr>
      <xdr:spPr>
        <a:xfrm>
          <a:off x="22212300" y="631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119441</xdr:rowOff>
    </xdr:from>
    <xdr:to>
      <xdr:col>116</xdr:col>
      <xdr:colOff>114300</xdr:colOff>
      <xdr:row>38</xdr:row>
      <xdr:rowOff>49591</xdr:rowOff>
    </xdr:to>
    <xdr:sp macro="" textlink="">
      <xdr:nvSpPr>
        <xdr:cNvPr id="739" name="フローチャート: 判断 738"/>
        <xdr:cNvSpPr/>
      </xdr:nvSpPr>
      <xdr:spPr>
        <a:xfrm>
          <a:off x="221107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148930</xdr:rowOff>
    </xdr:from>
    <xdr:to>
      <xdr:col>112</xdr:col>
      <xdr:colOff>38100</xdr:colOff>
      <xdr:row>38</xdr:row>
      <xdr:rowOff>79080</xdr:rowOff>
    </xdr:to>
    <xdr:sp macro="" textlink="">
      <xdr:nvSpPr>
        <xdr:cNvPr id="741" name="フローチャート: 判断 740"/>
        <xdr:cNvSpPr/>
      </xdr:nvSpPr>
      <xdr:spPr>
        <a:xfrm>
          <a:off x="21272500" y="649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95607</xdr:rowOff>
    </xdr:from>
    <xdr:ext cx="469744" cy="259045"/>
    <xdr:sp macro="" textlink="">
      <xdr:nvSpPr>
        <xdr:cNvPr id="742" name="テキスト ボックス 741"/>
        <xdr:cNvSpPr txBox="1"/>
      </xdr:nvSpPr>
      <xdr:spPr>
        <a:xfrm>
          <a:off x="21088428" y="626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139238</xdr:rowOff>
    </xdr:from>
    <xdr:to>
      <xdr:col>107</xdr:col>
      <xdr:colOff>101600</xdr:colOff>
      <xdr:row>38</xdr:row>
      <xdr:rowOff>69388</xdr:rowOff>
    </xdr:to>
    <xdr:sp macro="" textlink="">
      <xdr:nvSpPr>
        <xdr:cNvPr id="744" name="フローチャート: 判断 743"/>
        <xdr:cNvSpPr/>
      </xdr:nvSpPr>
      <xdr:spPr>
        <a:xfrm>
          <a:off x="203835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85915</xdr:rowOff>
    </xdr:from>
    <xdr:ext cx="469744" cy="259045"/>
    <xdr:sp macro="" textlink="">
      <xdr:nvSpPr>
        <xdr:cNvPr id="745" name="テキスト ボックス 744"/>
        <xdr:cNvSpPr txBox="1"/>
      </xdr:nvSpPr>
      <xdr:spPr>
        <a:xfrm>
          <a:off x="20199428" y="625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161823</xdr:rowOff>
    </xdr:from>
    <xdr:to>
      <xdr:col>102</xdr:col>
      <xdr:colOff>165100</xdr:colOff>
      <xdr:row>38</xdr:row>
      <xdr:rowOff>91973</xdr:rowOff>
    </xdr:to>
    <xdr:sp macro="" textlink="">
      <xdr:nvSpPr>
        <xdr:cNvPr id="747" name="フローチャート: 判断 746"/>
        <xdr:cNvSpPr/>
      </xdr:nvSpPr>
      <xdr:spPr>
        <a:xfrm>
          <a:off x="19494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108500</xdr:rowOff>
    </xdr:from>
    <xdr:ext cx="469744" cy="259045"/>
    <xdr:sp macro="" textlink="">
      <xdr:nvSpPr>
        <xdr:cNvPr id="748" name="テキスト ボックス 747"/>
        <xdr:cNvSpPr txBox="1"/>
      </xdr:nvSpPr>
      <xdr:spPr>
        <a:xfrm>
          <a:off x="19310428"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8616</xdr:rowOff>
    </xdr:from>
    <xdr:to>
      <xdr:col>98</xdr:col>
      <xdr:colOff>38100</xdr:colOff>
      <xdr:row>38</xdr:row>
      <xdr:rowOff>110216</xdr:rowOff>
    </xdr:to>
    <xdr:sp macro="" textlink="">
      <xdr:nvSpPr>
        <xdr:cNvPr id="749" name="フローチャート: 判断 748"/>
        <xdr:cNvSpPr/>
      </xdr:nvSpPr>
      <xdr:spPr>
        <a:xfrm>
          <a:off x="18605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126743</xdr:rowOff>
    </xdr:from>
    <xdr:ext cx="469744" cy="259045"/>
    <xdr:sp macro="" textlink="">
      <xdr:nvSpPr>
        <xdr:cNvPr id="750" name="テキスト ボックス 749"/>
        <xdr:cNvSpPr txBox="1"/>
      </xdr:nvSpPr>
      <xdr:spPr>
        <a:xfrm>
          <a:off x="18421428"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7"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69520</xdr:rowOff>
    </xdr:from>
    <xdr:to>
      <xdr:col>116</xdr:col>
      <xdr:colOff>62864</xdr:colOff>
      <xdr:row>58</xdr:row>
      <xdr:rowOff>139700</xdr:rowOff>
    </xdr:to>
    <xdr:cxnSp macro="">
      <xdr:nvCxnSpPr>
        <xdr:cNvPr id="787" name="直線コネクタ 786"/>
        <xdr:cNvCxnSpPr/>
      </xdr:nvCxnSpPr>
      <xdr:spPr>
        <a:xfrm flipV="1">
          <a:off x="22159595" y="8813470"/>
          <a:ext cx="1269"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16197</xdr:rowOff>
    </xdr:from>
    <xdr:ext cx="534377" cy="259045"/>
    <xdr:sp macro="" textlink="">
      <xdr:nvSpPr>
        <xdr:cNvPr id="790" name="貸付金最大値テキスト"/>
        <xdr:cNvSpPr txBox="1"/>
      </xdr:nvSpPr>
      <xdr:spPr>
        <a:xfrm>
          <a:off x="22212300" y="858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69520</xdr:rowOff>
    </xdr:from>
    <xdr:to>
      <xdr:col>116</xdr:col>
      <xdr:colOff>152400</xdr:colOff>
      <xdr:row>51</xdr:row>
      <xdr:rowOff>69520</xdr:rowOff>
    </xdr:to>
    <xdr:cxnSp macro="">
      <xdr:nvCxnSpPr>
        <xdr:cNvPr id="791" name="直線コネクタ 790"/>
        <xdr:cNvCxnSpPr/>
      </xdr:nvCxnSpPr>
      <xdr:spPr>
        <a:xfrm>
          <a:off x="22072600" y="881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2" name="直線コネクタ 791"/>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54901</xdr:rowOff>
    </xdr:from>
    <xdr:ext cx="469744" cy="259045"/>
    <xdr:sp macro="" textlink="">
      <xdr:nvSpPr>
        <xdr:cNvPr id="793" name="貸付金平均値テキスト"/>
        <xdr:cNvSpPr txBox="1"/>
      </xdr:nvSpPr>
      <xdr:spPr>
        <a:xfrm>
          <a:off x="22212300" y="965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32024</xdr:rowOff>
    </xdr:from>
    <xdr:to>
      <xdr:col>116</xdr:col>
      <xdr:colOff>114300</xdr:colOff>
      <xdr:row>57</xdr:row>
      <xdr:rowOff>133624</xdr:rowOff>
    </xdr:to>
    <xdr:sp macro="" textlink="">
      <xdr:nvSpPr>
        <xdr:cNvPr id="794" name="フローチャート: 判断 793"/>
        <xdr:cNvSpPr/>
      </xdr:nvSpPr>
      <xdr:spPr>
        <a:xfrm>
          <a:off x="221107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37561</xdr:rowOff>
    </xdr:from>
    <xdr:to>
      <xdr:col>111</xdr:col>
      <xdr:colOff>177800</xdr:colOff>
      <xdr:row>58</xdr:row>
      <xdr:rowOff>139700</xdr:rowOff>
    </xdr:to>
    <xdr:cxnSp macro="">
      <xdr:nvCxnSpPr>
        <xdr:cNvPr id="795" name="直線コネクタ 794"/>
        <xdr:cNvCxnSpPr/>
      </xdr:nvCxnSpPr>
      <xdr:spPr>
        <a:xfrm>
          <a:off x="20434300" y="8781511"/>
          <a:ext cx="889000" cy="130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8387</xdr:rowOff>
    </xdr:from>
    <xdr:to>
      <xdr:col>112</xdr:col>
      <xdr:colOff>38100</xdr:colOff>
      <xdr:row>57</xdr:row>
      <xdr:rowOff>109987</xdr:rowOff>
    </xdr:to>
    <xdr:sp macro="" textlink="">
      <xdr:nvSpPr>
        <xdr:cNvPr id="796" name="フローチャート: 判断 795"/>
        <xdr:cNvSpPr/>
      </xdr:nvSpPr>
      <xdr:spPr>
        <a:xfrm>
          <a:off x="21272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126514</xdr:rowOff>
    </xdr:from>
    <xdr:ext cx="469744" cy="259045"/>
    <xdr:sp macro="" textlink="">
      <xdr:nvSpPr>
        <xdr:cNvPr id="797" name="テキスト ボックス 796"/>
        <xdr:cNvSpPr txBox="1"/>
      </xdr:nvSpPr>
      <xdr:spPr>
        <a:xfrm>
          <a:off x="21088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37561</xdr:rowOff>
    </xdr:from>
    <xdr:to>
      <xdr:col>107</xdr:col>
      <xdr:colOff>50800</xdr:colOff>
      <xdr:row>58</xdr:row>
      <xdr:rowOff>139700</xdr:rowOff>
    </xdr:to>
    <xdr:cxnSp macro="">
      <xdr:nvCxnSpPr>
        <xdr:cNvPr id="798" name="直線コネクタ 797"/>
        <xdr:cNvCxnSpPr/>
      </xdr:nvCxnSpPr>
      <xdr:spPr>
        <a:xfrm flipV="1">
          <a:off x="19545300" y="8781511"/>
          <a:ext cx="889000" cy="130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123739</xdr:rowOff>
    </xdr:from>
    <xdr:to>
      <xdr:col>107</xdr:col>
      <xdr:colOff>101600</xdr:colOff>
      <xdr:row>57</xdr:row>
      <xdr:rowOff>53889</xdr:rowOff>
    </xdr:to>
    <xdr:sp macro="" textlink="">
      <xdr:nvSpPr>
        <xdr:cNvPr id="799" name="フローチャート: 判断 798"/>
        <xdr:cNvSpPr/>
      </xdr:nvSpPr>
      <xdr:spPr>
        <a:xfrm>
          <a:off x="20383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45016</xdr:rowOff>
    </xdr:from>
    <xdr:ext cx="469744" cy="259045"/>
    <xdr:sp macro="" textlink="">
      <xdr:nvSpPr>
        <xdr:cNvPr id="800" name="テキスト ボックス 799"/>
        <xdr:cNvSpPr txBox="1"/>
      </xdr:nvSpPr>
      <xdr:spPr>
        <a:xfrm>
          <a:off x="20199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1" name="直線コネクタ 800"/>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114274</xdr:rowOff>
    </xdr:from>
    <xdr:to>
      <xdr:col>102</xdr:col>
      <xdr:colOff>165100</xdr:colOff>
      <xdr:row>57</xdr:row>
      <xdr:rowOff>44424</xdr:rowOff>
    </xdr:to>
    <xdr:sp macro="" textlink="">
      <xdr:nvSpPr>
        <xdr:cNvPr id="802" name="フローチャート: 判断 801"/>
        <xdr:cNvSpPr/>
      </xdr:nvSpPr>
      <xdr:spPr>
        <a:xfrm>
          <a:off x="19494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60951</xdr:rowOff>
    </xdr:from>
    <xdr:ext cx="469744" cy="259045"/>
    <xdr:sp macro="" textlink="">
      <xdr:nvSpPr>
        <xdr:cNvPr id="803" name="テキスト ボックス 802"/>
        <xdr:cNvSpPr txBox="1"/>
      </xdr:nvSpPr>
      <xdr:spPr>
        <a:xfrm>
          <a:off x="19310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116606</xdr:rowOff>
    </xdr:from>
    <xdr:to>
      <xdr:col>98</xdr:col>
      <xdr:colOff>38100</xdr:colOff>
      <xdr:row>57</xdr:row>
      <xdr:rowOff>46756</xdr:rowOff>
    </xdr:to>
    <xdr:sp macro="" textlink="">
      <xdr:nvSpPr>
        <xdr:cNvPr id="804" name="フローチャート: 判断 803"/>
        <xdr:cNvSpPr/>
      </xdr:nvSpPr>
      <xdr:spPr>
        <a:xfrm>
          <a:off x="18605500" y="97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63283</xdr:rowOff>
    </xdr:from>
    <xdr:ext cx="469744" cy="259045"/>
    <xdr:sp macro="" textlink="">
      <xdr:nvSpPr>
        <xdr:cNvPr id="805" name="テキスト ボックス 804"/>
        <xdr:cNvSpPr txBox="1"/>
      </xdr:nvSpPr>
      <xdr:spPr>
        <a:xfrm>
          <a:off x="18421428" y="949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1" name="楕円 810"/>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2"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3" name="楕円 812"/>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4" name="テキスト ボックス 813"/>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50</xdr:row>
      <xdr:rowOff>158211</xdr:rowOff>
    </xdr:from>
    <xdr:to>
      <xdr:col>107</xdr:col>
      <xdr:colOff>101600</xdr:colOff>
      <xdr:row>51</xdr:row>
      <xdr:rowOff>88361</xdr:rowOff>
    </xdr:to>
    <xdr:sp macro="" textlink="">
      <xdr:nvSpPr>
        <xdr:cNvPr id="815" name="楕円 814"/>
        <xdr:cNvSpPr/>
      </xdr:nvSpPr>
      <xdr:spPr>
        <a:xfrm>
          <a:off x="20383500" y="873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49</xdr:row>
      <xdr:rowOff>104888</xdr:rowOff>
    </xdr:from>
    <xdr:ext cx="534377" cy="259045"/>
    <xdr:sp macro="" textlink="">
      <xdr:nvSpPr>
        <xdr:cNvPr id="816" name="テキスト ボックス 815"/>
        <xdr:cNvSpPr txBox="1"/>
      </xdr:nvSpPr>
      <xdr:spPr>
        <a:xfrm>
          <a:off x="20167111" y="850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7" name="楕円 816"/>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8" name="テキスト ボックス 817"/>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9" name="楕円 818"/>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0" name="テキスト ボックス 819"/>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3" name="テキスト ボックス 83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9" name="テキスト ボックス 83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1" name="テキスト ボックス 84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63367</xdr:rowOff>
    </xdr:from>
    <xdr:to>
      <xdr:col>116</xdr:col>
      <xdr:colOff>62864</xdr:colOff>
      <xdr:row>79</xdr:row>
      <xdr:rowOff>20238</xdr:rowOff>
    </xdr:to>
    <xdr:cxnSp macro="">
      <xdr:nvCxnSpPr>
        <xdr:cNvPr id="845" name="直線コネクタ 844"/>
        <xdr:cNvCxnSpPr/>
      </xdr:nvCxnSpPr>
      <xdr:spPr>
        <a:xfrm flipV="1">
          <a:off x="22159595" y="12236317"/>
          <a:ext cx="1269" cy="13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24065</xdr:rowOff>
    </xdr:from>
    <xdr:ext cx="534377" cy="259045"/>
    <xdr:sp macro="" textlink="">
      <xdr:nvSpPr>
        <xdr:cNvPr id="846" name="繰出金最小値テキスト"/>
        <xdr:cNvSpPr txBox="1"/>
      </xdr:nvSpPr>
      <xdr:spPr>
        <a:xfrm>
          <a:off x="22212300" y="1356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20238</xdr:rowOff>
    </xdr:from>
    <xdr:to>
      <xdr:col>116</xdr:col>
      <xdr:colOff>152400</xdr:colOff>
      <xdr:row>79</xdr:row>
      <xdr:rowOff>20238</xdr:rowOff>
    </xdr:to>
    <xdr:cxnSp macro="">
      <xdr:nvCxnSpPr>
        <xdr:cNvPr id="847" name="直線コネクタ 846"/>
        <xdr:cNvCxnSpPr/>
      </xdr:nvCxnSpPr>
      <xdr:spPr>
        <a:xfrm>
          <a:off x="22072600" y="1356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10044</xdr:rowOff>
    </xdr:from>
    <xdr:ext cx="534377" cy="259045"/>
    <xdr:sp macro="" textlink="">
      <xdr:nvSpPr>
        <xdr:cNvPr id="848" name="繰出金最大値テキスト"/>
        <xdr:cNvSpPr txBox="1"/>
      </xdr:nvSpPr>
      <xdr:spPr>
        <a:xfrm>
          <a:off x="22212300" y="1201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63367</xdr:rowOff>
    </xdr:from>
    <xdr:to>
      <xdr:col>116</xdr:col>
      <xdr:colOff>152400</xdr:colOff>
      <xdr:row>71</xdr:row>
      <xdr:rowOff>63367</xdr:rowOff>
    </xdr:to>
    <xdr:cxnSp macro="">
      <xdr:nvCxnSpPr>
        <xdr:cNvPr id="849" name="直線コネクタ 848"/>
        <xdr:cNvCxnSpPr/>
      </xdr:nvCxnSpPr>
      <xdr:spPr>
        <a:xfrm>
          <a:off x="22072600" y="1223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129451</xdr:rowOff>
    </xdr:from>
    <xdr:to>
      <xdr:col>116</xdr:col>
      <xdr:colOff>63500</xdr:colOff>
      <xdr:row>73</xdr:row>
      <xdr:rowOff>141700</xdr:rowOff>
    </xdr:to>
    <xdr:cxnSp macro="">
      <xdr:nvCxnSpPr>
        <xdr:cNvPr id="850" name="直線コネクタ 849"/>
        <xdr:cNvCxnSpPr/>
      </xdr:nvCxnSpPr>
      <xdr:spPr>
        <a:xfrm flipV="1">
          <a:off x="21323300" y="12645301"/>
          <a:ext cx="838200" cy="1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89254</xdr:rowOff>
    </xdr:from>
    <xdr:ext cx="534377" cy="259045"/>
    <xdr:sp macro="" textlink="">
      <xdr:nvSpPr>
        <xdr:cNvPr id="851" name="繰出金平均値テキスト"/>
        <xdr:cNvSpPr txBox="1"/>
      </xdr:nvSpPr>
      <xdr:spPr>
        <a:xfrm>
          <a:off x="22212300" y="12948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110827</xdr:rowOff>
    </xdr:from>
    <xdr:to>
      <xdr:col>116</xdr:col>
      <xdr:colOff>114300</xdr:colOff>
      <xdr:row>76</xdr:row>
      <xdr:rowOff>40977</xdr:rowOff>
    </xdr:to>
    <xdr:sp macro="" textlink="">
      <xdr:nvSpPr>
        <xdr:cNvPr id="852" name="フローチャート: 判断 851"/>
        <xdr:cNvSpPr/>
      </xdr:nvSpPr>
      <xdr:spPr>
        <a:xfrm>
          <a:off x="221107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142119</xdr:rowOff>
    </xdr:from>
    <xdr:to>
      <xdr:col>111</xdr:col>
      <xdr:colOff>177800</xdr:colOff>
      <xdr:row>73</xdr:row>
      <xdr:rowOff>141700</xdr:rowOff>
    </xdr:to>
    <xdr:cxnSp macro="">
      <xdr:nvCxnSpPr>
        <xdr:cNvPr id="853" name="直線コネクタ 852"/>
        <xdr:cNvCxnSpPr/>
      </xdr:nvCxnSpPr>
      <xdr:spPr>
        <a:xfrm>
          <a:off x="20434300" y="12486519"/>
          <a:ext cx="889000" cy="17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66383</xdr:rowOff>
    </xdr:from>
    <xdr:to>
      <xdr:col>112</xdr:col>
      <xdr:colOff>38100</xdr:colOff>
      <xdr:row>75</xdr:row>
      <xdr:rowOff>167984</xdr:rowOff>
    </xdr:to>
    <xdr:sp macro="" textlink="">
      <xdr:nvSpPr>
        <xdr:cNvPr id="854" name="フローチャート: 判断 853"/>
        <xdr:cNvSpPr/>
      </xdr:nvSpPr>
      <xdr:spPr>
        <a:xfrm>
          <a:off x="21272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159111</xdr:rowOff>
    </xdr:from>
    <xdr:ext cx="534377" cy="259045"/>
    <xdr:sp macro="" textlink="">
      <xdr:nvSpPr>
        <xdr:cNvPr id="855" name="テキスト ボックス 854"/>
        <xdr:cNvSpPr txBox="1"/>
      </xdr:nvSpPr>
      <xdr:spPr>
        <a:xfrm>
          <a:off x="21056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142119</xdr:rowOff>
    </xdr:from>
    <xdr:to>
      <xdr:col>107</xdr:col>
      <xdr:colOff>50800</xdr:colOff>
      <xdr:row>73</xdr:row>
      <xdr:rowOff>103600</xdr:rowOff>
    </xdr:to>
    <xdr:cxnSp macro="">
      <xdr:nvCxnSpPr>
        <xdr:cNvPr id="856" name="直線コネクタ 855"/>
        <xdr:cNvCxnSpPr/>
      </xdr:nvCxnSpPr>
      <xdr:spPr>
        <a:xfrm flipV="1">
          <a:off x="19545300" y="12486519"/>
          <a:ext cx="889000" cy="13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42742</xdr:rowOff>
    </xdr:from>
    <xdr:to>
      <xdr:col>107</xdr:col>
      <xdr:colOff>101600</xdr:colOff>
      <xdr:row>75</xdr:row>
      <xdr:rowOff>144342</xdr:rowOff>
    </xdr:to>
    <xdr:sp macro="" textlink="">
      <xdr:nvSpPr>
        <xdr:cNvPr id="857" name="フローチャート: 判断 856"/>
        <xdr:cNvSpPr/>
      </xdr:nvSpPr>
      <xdr:spPr>
        <a:xfrm>
          <a:off x="20383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135469</xdr:rowOff>
    </xdr:from>
    <xdr:ext cx="534377" cy="259045"/>
    <xdr:sp macro="" textlink="">
      <xdr:nvSpPr>
        <xdr:cNvPr id="858" name="テキスト ボックス 857"/>
        <xdr:cNvSpPr txBox="1"/>
      </xdr:nvSpPr>
      <xdr:spPr>
        <a:xfrm>
          <a:off x="20167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65824</xdr:rowOff>
    </xdr:from>
    <xdr:to>
      <xdr:col>102</xdr:col>
      <xdr:colOff>114300</xdr:colOff>
      <xdr:row>73</xdr:row>
      <xdr:rowOff>103600</xdr:rowOff>
    </xdr:to>
    <xdr:cxnSp macro="">
      <xdr:nvCxnSpPr>
        <xdr:cNvPr id="859" name="直線コネクタ 858"/>
        <xdr:cNvCxnSpPr/>
      </xdr:nvCxnSpPr>
      <xdr:spPr>
        <a:xfrm>
          <a:off x="18656300" y="12581674"/>
          <a:ext cx="889000" cy="37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45104</xdr:rowOff>
    </xdr:from>
    <xdr:to>
      <xdr:col>102</xdr:col>
      <xdr:colOff>165100</xdr:colOff>
      <xdr:row>75</xdr:row>
      <xdr:rowOff>146704</xdr:rowOff>
    </xdr:to>
    <xdr:sp macro="" textlink="">
      <xdr:nvSpPr>
        <xdr:cNvPr id="860" name="フローチャート: 判断 859"/>
        <xdr:cNvSpPr/>
      </xdr:nvSpPr>
      <xdr:spPr>
        <a:xfrm>
          <a:off x="19494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137831</xdr:rowOff>
    </xdr:from>
    <xdr:ext cx="534377" cy="259045"/>
    <xdr:sp macro="" textlink="">
      <xdr:nvSpPr>
        <xdr:cNvPr id="861" name="テキスト ボックス 860"/>
        <xdr:cNvSpPr txBox="1"/>
      </xdr:nvSpPr>
      <xdr:spPr>
        <a:xfrm>
          <a:off x="19278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112617</xdr:rowOff>
    </xdr:from>
    <xdr:to>
      <xdr:col>98</xdr:col>
      <xdr:colOff>38100</xdr:colOff>
      <xdr:row>75</xdr:row>
      <xdr:rowOff>42767</xdr:rowOff>
    </xdr:to>
    <xdr:sp macro="" textlink="">
      <xdr:nvSpPr>
        <xdr:cNvPr id="862" name="フローチャート: 判断 861"/>
        <xdr:cNvSpPr/>
      </xdr:nvSpPr>
      <xdr:spPr>
        <a:xfrm>
          <a:off x="18605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33894</xdr:rowOff>
    </xdr:from>
    <xdr:ext cx="534377" cy="259045"/>
    <xdr:sp macro="" textlink="">
      <xdr:nvSpPr>
        <xdr:cNvPr id="863" name="テキスト ボックス 862"/>
        <xdr:cNvSpPr txBox="1"/>
      </xdr:nvSpPr>
      <xdr:spPr>
        <a:xfrm>
          <a:off x="18389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78651</xdr:rowOff>
    </xdr:from>
    <xdr:to>
      <xdr:col>116</xdr:col>
      <xdr:colOff>114300</xdr:colOff>
      <xdr:row>74</xdr:row>
      <xdr:rowOff>8801</xdr:rowOff>
    </xdr:to>
    <xdr:sp macro="" textlink="">
      <xdr:nvSpPr>
        <xdr:cNvPr id="869" name="楕円 868"/>
        <xdr:cNvSpPr/>
      </xdr:nvSpPr>
      <xdr:spPr>
        <a:xfrm>
          <a:off x="22110700" y="1259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101528</xdr:rowOff>
    </xdr:from>
    <xdr:ext cx="534377" cy="259045"/>
    <xdr:sp macro="" textlink="">
      <xdr:nvSpPr>
        <xdr:cNvPr id="870" name="繰出金該当値テキスト"/>
        <xdr:cNvSpPr txBox="1"/>
      </xdr:nvSpPr>
      <xdr:spPr>
        <a:xfrm>
          <a:off x="22212300" y="1244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90900</xdr:rowOff>
    </xdr:from>
    <xdr:to>
      <xdr:col>112</xdr:col>
      <xdr:colOff>38100</xdr:colOff>
      <xdr:row>74</xdr:row>
      <xdr:rowOff>21050</xdr:rowOff>
    </xdr:to>
    <xdr:sp macro="" textlink="">
      <xdr:nvSpPr>
        <xdr:cNvPr id="871" name="楕円 870"/>
        <xdr:cNvSpPr/>
      </xdr:nvSpPr>
      <xdr:spPr>
        <a:xfrm>
          <a:off x="21272500" y="1260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37577</xdr:rowOff>
    </xdr:from>
    <xdr:ext cx="534377" cy="259045"/>
    <xdr:sp macro="" textlink="">
      <xdr:nvSpPr>
        <xdr:cNvPr id="872" name="テキスト ボックス 871"/>
        <xdr:cNvSpPr txBox="1"/>
      </xdr:nvSpPr>
      <xdr:spPr>
        <a:xfrm>
          <a:off x="21056111" y="1238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91319</xdr:rowOff>
    </xdr:from>
    <xdr:to>
      <xdr:col>107</xdr:col>
      <xdr:colOff>101600</xdr:colOff>
      <xdr:row>73</xdr:row>
      <xdr:rowOff>21469</xdr:rowOff>
    </xdr:to>
    <xdr:sp macro="" textlink="">
      <xdr:nvSpPr>
        <xdr:cNvPr id="873" name="楕円 872"/>
        <xdr:cNvSpPr/>
      </xdr:nvSpPr>
      <xdr:spPr>
        <a:xfrm>
          <a:off x="20383500" y="1243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37996</xdr:rowOff>
    </xdr:from>
    <xdr:ext cx="534377" cy="259045"/>
    <xdr:sp macro="" textlink="">
      <xdr:nvSpPr>
        <xdr:cNvPr id="874" name="テキスト ボックス 873"/>
        <xdr:cNvSpPr txBox="1"/>
      </xdr:nvSpPr>
      <xdr:spPr>
        <a:xfrm>
          <a:off x="20167111" y="1221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52800</xdr:rowOff>
    </xdr:from>
    <xdr:to>
      <xdr:col>102</xdr:col>
      <xdr:colOff>165100</xdr:colOff>
      <xdr:row>73</xdr:row>
      <xdr:rowOff>154400</xdr:rowOff>
    </xdr:to>
    <xdr:sp macro="" textlink="">
      <xdr:nvSpPr>
        <xdr:cNvPr id="875" name="楕円 874"/>
        <xdr:cNvSpPr/>
      </xdr:nvSpPr>
      <xdr:spPr>
        <a:xfrm>
          <a:off x="19494500" y="1256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170927</xdr:rowOff>
    </xdr:from>
    <xdr:ext cx="534377" cy="259045"/>
    <xdr:sp macro="" textlink="">
      <xdr:nvSpPr>
        <xdr:cNvPr id="876" name="テキスト ボックス 875"/>
        <xdr:cNvSpPr txBox="1"/>
      </xdr:nvSpPr>
      <xdr:spPr>
        <a:xfrm>
          <a:off x="19278111" y="1234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15024</xdr:rowOff>
    </xdr:from>
    <xdr:to>
      <xdr:col>98</xdr:col>
      <xdr:colOff>38100</xdr:colOff>
      <xdr:row>73</xdr:row>
      <xdr:rowOff>116624</xdr:rowOff>
    </xdr:to>
    <xdr:sp macro="" textlink="">
      <xdr:nvSpPr>
        <xdr:cNvPr id="877" name="楕円 876"/>
        <xdr:cNvSpPr/>
      </xdr:nvSpPr>
      <xdr:spPr>
        <a:xfrm>
          <a:off x="18605500" y="1253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133151</xdr:rowOff>
    </xdr:from>
    <xdr:ext cx="534377" cy="259045"/>
    <xdr:sp macro="" textlink="">
      <xdr:nvSpPr>
        <xdr:cNvPr id="878" name="テキスト ボックス 877"/>
        <xdr:cNvSpPr txBox="1"/>
      </xdr:nvSpPr>
      <xdr:spPr>
        <a:xfrm>
          <a:off x="18389111" y="1230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168911</xdr:rowOff>
    </xdr:from>
    <xdr:to>
      <xdr:col>112</xdr:col>
      <xdr:colOff>38100</xdr:colOff>
      <xdr:row>98</xdr:row>
      <xdr:rowOff>99061</xdr:rowOff>
    </xdr:to>
    <xdr:sp macro="" textlink="">
      <xdr:nvSpPr>
        <xdr:cNvPr id="909" name="フローチャート: 判断 908"/>
        <xdr:cNvSpPr/>
      </xdr:nvSpPr>
      <xdr:spPr>
        <a:xfrm>
          <a:off x="21272500" y="1679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115588</xdr:rowOff>
    </xdr:from>
    <xdr:ext cx="249299" cy="259045"/>
    <xdr:sp macro="" textlink="">
      <xdr:nvSpPr>
        <xdr:cNvPr id="910" name="テキスト ボックス 909"/>
        <xdr:cNvSpPr txBox="1"/>
      </xdr:nvSpPr>
      <xdr:spPr>
        <a:xfrm>
          <a:off x="21198650" y="165747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111761</xdr:rowOff>
    </xdr:from>
    <xdr:to>
      <xdr:col>107</xdr:col>
      <xdr:colOff>101600</xdr:colOff>
      <xdr:row>97</xdr:row>
      <xdr:rowOff>41911</xdr:rowOff>
    </xdr:to>
    <xdr:sp macro="" textlink="">
      <xdr:nvSpPr>
        <xdr:cNvPr id="912" name="フローチャート: 判断 911"/>
        <xdr:cNvSpPr/>
      </xdr:nvSpPr>
      <xdr:spPr>
        <a:xfrm>
          <a:off x="20383500" y="1657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58438</xdr:rowOff>
    </xdr:from>
    <xdr:ext cx="249299" cy="259045"/>
    <xdr:sp macro="" textlink="">
      <xdr:nvSpPr>
        <xdr:cNvPr id="913" name="テキスト ボックス 912"/>
        <xdr:cNvSpPr txBox="1"/>
      </xdr:nvSpPr>
      <xdr:spPr>
        <a:xfrm>
          <a:off x="20309650" y="163461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5" name="フローチャート: 判断 914"/>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6" name="テキスト ボックス 915"/>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7" name="フローチャート: 判断 916"/>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8" name="テキスト ボックス 917"/>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27" name="テキスト ボックス 926"/>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9" name="テキスト ボックス 928"/>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1" name="テキスト ボックス 930"/>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3" name="テキスト ボックス 932"/>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災害復旧事業費は、平成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年度に住民一人当たり</a:t>
          </a:r>
          <a:r>
            <a:rPr kumimoji="1" lang="en-US" altLang="ja-JP" sz="1300">
              <a:latin typeface="ＭＳ Ｐゴシック" panose="020B0600070205080204" pitchFamily="50" charset="-128"/>
              <a:ea typeface="ＭＳ Ｐゴシック" panose="020B0600070205080204" pitchFamily="50" charset="-128"/>
            </a:rPr>
            <a:t>10,153</a:t>
          </a:r>
          <a:r>
            <a:rPr kumimoji="1" lang="ja-JP" altLang="en-US" sz="1300">
              <a:latin typeface="ＭＳ Ｐゴシック" panose="020B0600070205080204" pitchFamily="50" charset="-128"/>
              <a:ea typeface="ＭＳ Ｐゴシック" panose="020B0600070205080204" pitchFamily="50" charset="-128"/>
            </a:rPr>
            <a:t>円となり、大幅に増加している。これは、平成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月豪雨災害による事業費の増によるものである。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普通建設事業費は、類似団体平均を大幅に下回っているが、平成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年度は住民一人当たり</a:t>
          </a:r>
          <a:r>
            <a:rPr kumimoji="1" lang="en-US" altLang="ja-JP" sz="1300">
              <a:latin typeface="ＭＳ Ｐゴシック" panose="020B0600070205080204" pitchFamily="50" charset="-128"/>
              <a:ea typeface="ＭＳ Ｐゴシック" panose="020B0600070205080204" pitchFamily="50" charset="-128"/>
            </a:rPr>
            <a:t>79,593</a:t>
          </a:r>
          <a:r>
            <a:rPr kumimoji="1" lang="ja-JP" altLang="en-US" sz="1300">
              <a:latin typeface="ＭＳ Ｐゴシック" panose="020B0600070205080204" pitchFamily="50" charset="-128"/>
              <a:ea typeface="ＭＳ Ｐゴシック" panose="020B0600070205080204" pitchFamily="50" charset="-128"/>
            </a:rPr>
            <a:t>円で、ほぼ類似団体平均となっていた。これは、学校給食センター整備事業や本庁舎耐震補強事業などの大型事業が集中したためであり、平成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年度は減少に転じ、類似団体平均を大幅に下回った。</a:t>
          </a:r>
        </a:p>
        <a:p>
          <a:r>
            <a:rPr kumimoji="1" lang="ja-JP" altLang="en-US" sz="1300">
              <a:latin typeface="ＭＳ Ｐゴシック" panose="020B0600070205080204" pitchFamily="50" charset="-128"/>
              <a:ea typeface="ＭＳ Ｐゴシック" panose="020B0600070205080204" pitchFamily="50" charset="-128"/>
            </a:rPr>
            <a:t>　貸付金は、平成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年度に住民一人当たり</a:t>
          </a:r>
          <a:r>
            <a:rPr kumimoji="1" lang="en-US" altLang="ja-JP" sz="1300">
              <a:latin typeface="ＭＳ Ｐゴシック" panose="020B0600070205080204" pitchFamily="50" charset="-128"/>
              <a:ea typeface="ＭＳ Ｐゴシック" panose="020B0600070205080204" pitchFamily="50" charset="-128"/>
            </a:rPr>
            <a:t>28,484</a:t>
          </a:r>
          <a:r>
            <a:rPr kumimoji="1" lang="ja-JP" altLang="en-US" sz="1300">
              <a:latin typeface="ＭＳ Ｐゴシック" panose="020B0600070205080204" pitchFamily="50" charset="-128"/>
              <a:ea typeface="ＭＳ Ｐゴシック" panose="020B0600070205080204" pitchFamily="50" charset="-128"/>
            </a:rPr>
            <a:t>円で、類似団体平均を大幅に上回っている。これは、ふるさと融資を活用した病院建設事業に対して、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億円の貸付を実施したためである。</a:t>
          </a:r>
        </a:p>
        <a:p>
          <a:r>
            <a:rPr kumimoji="1" lang="ja-JP" altLang="en-US" sz="1300">
              <a:latin typeface="ＭＳ Ｐゴシック" panose="020B0600070205080204" pitchFamily="50" charset="-128"/>
              <a:ea typeface="ＭＳ Ｐゴシック" panose="020B0600070205080204" pitchFamily="50" charset="-128"/>
            </a:rPr>
            <a:t>　繰出金は、平成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72,878</a:t>
          </a:r>
          <a:r>
            <a:rPr kumimoji="1" lang="ja-JP" altLang="en-US" sz="1300">
              <a:latin typeface="ＭＳ Ｐゴシック" panose="020B0600070205080204" pitchFamily="50" charset="-128"/>
              <a:ea typeface="ＭＳ Ｐゴシック" panose="020B0600070205080204" pitchFamily="50" charset="-128"/>
            </a:rPr>
            <a:t>円、平成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70,895</a:t>
          </a:r>
          <a:r>
            <a:rPr kumimoji="1" lang="ja-JP" altLang="en-US" sz="1300">
              <a:latin typeface="ＭＳ Ｐゴシック" panose="020B0600070205080204" pitchFamily="50" charset="-128"/>
              <a:ea typeface="ＭＳ Ｐゴシック" panose="020B0600070205080204" pitchFamily="50" charset="-128"/>
            </a:rPr>
            <a:t>円、平成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77,873</a:t>
          </a:r>
          <a:r>
            <a:rPr kumimoji="1" lang="ja-JP" altLang="en-US" sz="1300">
              <a:latin typeface="ＭＳ Ｐゴシック" panose="020B0600070205080204" pitchFamily="50" charset="-128"/>
              <a:ea typeface="ＭＳ Ｐゴシック" panose="020B0600070205080204" pitchFamily="50" charset="-128"/>
            </a:rPr>
            <a:t>円、平成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68,895</a:t>
          </a:r>
          <a:r>
            <a:rPr kumimoji="1" lang="ja-JP" altLang="en-US" sz="1300">
              <a:latin typeface="ＭＳ Ｐゴシック" panose="020B0600070205080204" pitchFamily="50" charset="-128"/>
              <a:ea typeface="ＭＳ Ｐゴシック" panose="020B0600070205080204" pitchFamily="50" charset="-128"/>
            </a:rPr>
            <a:t>円となり、平成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69,538</a:t>
          </a:r>
          <a:r>
            <a:rPr kumimoji="1" lang="ja-JP" altLang="en-US" sz="1300">
              <a:latin typeface="ＭＳ Ｐゴシック" panose="020B0600070205080204" pitchFamily="50" charset="-128"/>
              <a:ea typeface="ＭＳ Ｐゴシック" panose="020B0600070205080204" pitchFamily="50" charset="-128"/>
            </a:rPr>
            <a:t>円と類似団体平均を大幅に上回っている。増加に転じたのは、工業団地開発事業特別会計繰出金が増加したためである。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積立金は、平成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年度に住民一人当たり</a:t>
          </a:r>
          <a:r>
            <a:rPr kumimoji="1" lang="en-US" altLang="ja-JP" sz="1300">
              <a:latin typeface="ＭＳ Ｐゴシック" panose="020B0600070205080204" pitchFamily="50" charset="-128"/>
              <a:ea typeface="ＭＳ Ｐゴシック" panose="020B0600070205080204" pitchFamily="50" charset="-128"/>
            </a:rPr>
            <a:t>34,216</a:t>
          </a:r>
          <a:r>
            <a:rPr kumimoji="1" lang="ja-JP" altLang="en-US" sz="1300">
              <a:latin typeface="ＭＳ Ｐゴシック" panose="020B0600070205080204" pitchFamily="50" charset="-128"/>
              <a:ea typeface="ＭＳ Ｐゴシック" panose="020B0600070205080204" pitchFamily="50" charset="-128"/>
            </a:rPr>
            <a:t>円となり、大幅に増加している。これは、浅口工業団地</a:t>
          </a:r>
          <a:r>
            <a:rPr kumimoji="1" lang="en-US" altLang="ja-JP" sz="1300">
              <a:latin typeface="ＭＳ Ｐゴシック" panose="020B0600070205080204" pitchFamily="50" charset="-128"/>
              <a:ea typeface="ＭＳ Ｐゴシック" panose="020B0600070205080204" pitchFamily="50" charset="-128"/>
            </a:rPr>
            <a:t>A</a:t>
          </a:r>
          <a:r>
            <a:rPr kumimoji="1" lang="ja-JP" altLang="en-US" sz="1300">
              <a:latin typeface="ＭＳ Ｐゴシック" panose="020B0600070205080204" pitchFamily="50" charset="-128"/>
              <a:ea typeface="ＭＳ Ｐゴシック" panose="020B0600070205080204" pitchFamily="50" charset="-128"/>
            </a:rPr>
            <a:t>地区、定月池跡地等の大型事業の売却収入を基金へ積み立てたためである。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今後も事業の取捨選択を徹底していくことで、経費の削減を図る。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岡山県浅口市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34,498
34,290
66.46
14,834,810
13,491,838
1,162,159
9,386,034
13,314,784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79937</xdr:rowOff>
    </xdr:from>
    <xdr:to>
      <xdr:col>24</xdr:col>
      <xdr:colOff>62865</xdr:colOff>
      <xdr:row>39</xdr:row>
      <xdr:rowOff>76672</xdr:rowOff>
    </xdr:to>
    <xdr:cxnSp macro="">
      <xdr:nvCxnSpPr>
        <xdr:cNvPr id="58" name="直線コネクタ 57"/>
        <xdr:cNvCxnSpPr/>
      </xdr:nvCxnSpPr>
      <xdr:spPr>
        <a:xfrm flipV="1">
          <a:off x="4633595" y="5223437"/>
          <a:ext cx="127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26614</xdr:rowOff>
    </xdr:from>
    <xdr:ext cx="469744" cy="259045"/>
    <xdr:sp macro="" textlink="">
      <xdr:nvSpPr>
        <xdr:cNvPr id="61" name="議会費最大値テキスト"/>
        <xdr:cNvSpPr txBox="1"/>
      </xdr:nvSpPr>
      <xdr:spPr>
        <a:xfrm>
          <a:off x="4686300" y="499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79937</xdr:rowOff>
    </xdr:from>
    <xdr:to>
      <xdr:col>24</xdr:col>
      <xdr:colOff>152400</xdr:colOff>
      <xdr:row>30</xdr:row>
      <xdr:rowOff>79937</xdr:rowOff>
    </xdr:to>
    <xdr:cxnSp macro="">
      <xdr:nvCxnSpPr>
        <xdr:cNvPr id="62" name="直線コネクタ 61"/>
        <xdr:cNvCxnSpPr/>
      </xdr:nvCxnSpPr>
      <xdr:spPr>
        <a:xfrm>
          <a:off x="4546600" y="5223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170398</xdr:rowOff>
    </xdr:from>
    <xdr:to>
      <xdr:col>24</xdr:col>
      <xdr:colOff>63500</xdr:colOff>
      <xdr:row>35</xdr:row>
      <xdr:rowOff>101165</xdr:rowOff>
    </xdr:to>
    <xdr:cxnSp macro="">
      <xdr:nvCxnSpPr>
        <xdr:cNvPr id="63" name="直線コネクタ 62"/>
        <xdr:cNvCxnSpPr/>
      </xdr:nvCxnSpPr>
      <xdr:spPr>
        <a:xfrm>
          <a:off x="3797300" y="5999698"/>
          <a:ext cx="838200" cy="10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169870</xdr:rowOff>
    </xdr:from>
    <xdr:ext cx="469744" cy="259045"/>
    <xdr:sp macro="" textlink="">
      <xdr:nvSpPr>
        <xdr:cNvPr id="64" name="議会費平均値テキスト"/>
        <xdr:cNvSpPr txBox="1"/>
      </xdr:nvSpPr>
      <xdr:spPr>
        <a:xfrm>
          <a:off x="4686300" y="6170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19993</xdr:rowOff>
    </xdr:from>
    <xdr:to>
      <xdr:col>24</xdr:col>
      <xdr:colOff>114300</xdr:colOff>
      <xdr:row>36</xdr:row>
      <xdr:rowOff>121593</xdr:rowOff>
    </xdr:to>
    <xdr:sp macro="" textlink="">
      <xdr:nvSpPr>
        <xdr:cNvPr id="65" name="フローチャート: 判断 64"/>
        <xdr:cNvSpPr/>
      </xdr:nvSpPr>
      <xdr:spPr>
        <a:xfrm>
          <a:off x="45847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170398</xdr:rowOff>
    </xdr:from>
    <xdr:to>
      <xdr:col>19</xdr:col>
      <xdr:colOff>177800</xdr:colOff>
      <xdr:row>35</xdr:row>
      <xdr:rowOff>135128</xdr:rowOff>
    </xdr:to>
    <xdr:cxnSp macro="">
      <xdr:nvCxnSpPr>
        <xdr:cNvPr id="66" name="直線コネクタ 65"/>
        <xdr:cNvCxnSpPr/>
      </xdr:nvCxnSpPr>
      <xdr:spPr>
        <a:xfrm flipV="1">
          <a:off x="2908300" y="5999698"/>
          <a:ext cx="889000" cy="13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7910</xdr:rowOff>
    </xdr:from>
    <xdr:to>
      <xdr:col>20</xdr:col>
      <xdr:colOff>38100</xdr:colOff>
      <xdr:row>36</xdr:row>
      <xdr:rowOff>109510</xdr:rowOff>
    </xdr:to>
    <xdr:sp macro="" textlink="">
      <xdr:nvSpPr>
        <xdr:cNvPr id="67" name="フローチャート: 判断 66"/>
        <xdr:cNvSpPr/>
      </xdr:nvSpPr>
      <xdr:spPr>
        <a:xfrm>
          <a:off x="3746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100637</xdr:rowOff>
    </xdr:from>
    <xdr:ext cx="469744" cy="259045"/>
    <xdr:sp macro="" textlink="">
      <xdr:nvSpPr>
        <xdr:cNvPr id="68" name="テキスト ボックス 67"/>
        <xdr:cNvSpPr txBox="1"/>
      </xdr:nvSpPr>
      <xdr:spPr>
        <a:xfrm>
          <a:off x="3562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135128</xdr:rowOff>
    </xdr:from>
    <xdr:to>
      <xdr:col>15</xdr:col>
      <xdr:colOff>50800</xdr:colOff>
      <xdr:row>35</xdr:row>
      <xdr:rowOff>135128</xdr:rowOff>
    </xdr:to>
    <xdr:cxnSp macro="">
      <xdr:nvCxnSpPr>
        <xdr:cNvPr id="69" name="直線コネクタ 68"/>
        <xdr:cNvCxnSpPr/>
      </xdr:nvCxnSpPr>
      <xdr:spPr>
        <a:xfrm>
          <a:off x="2019300" y="5964428"/>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166951</xdr:rowOff>
    </xdr:from>
    <xdr:to>
      <xdr:col>15</xdr:col>
      <xdr:colOff>101600</xdr:colOff>
      <xdr:row>36</xdr:row>
      <xdr:rowOff>97101</xdr:rowOff>
    </xdr:to>
    <xdr:sp macro="" textlink="">
      <xdr:nvSpPr>
        <xdr:cNvPr id="70" name="フローチャート: 判断 69"/>
        <xdr:cNvSpPr/>
      </xdr:nvSpPr>
      <xdr:spPr>
        <a:xfrm>
          <a:off x="2857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88228</xdr:rowOff>
    </xdr:from>
    <xdr:ext cx="469744" cy="259045"/>
    <xdr:sp macro="" textlink="">
      <xdr:nvSpPr>
        <xdr:cNvPr id="71" name="テキスト ボックス 70"/>
        <xdr:cNvSpPr txBox="1"/>
      </xdr:nvSpPr>
      <xdr:spPr>
        <a:xfrm>
          <a:off x="2673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135128</xdr:rowOff>
    </xdr:from>
    <xdr:to>
      <xdr:col>10</xdr:col>
      <xdr:colOff>114300</xdr:colOff>
      <xdr:row>35</xdr:row>
      <xdr:rowOff>33238</xdr:rowOff>
    </xdr:to>
    <xdr:cxnSp macro="">
      <xdr:nvCxnSpPr>
        <xdr:cNvPr id="72" name="直線コネクタ 71"/>
        <xdr:cNvCxnSpPr/>
      </xdr:nvCxnSpPr>
      <xdr:spPr>
        <a:xfrm flipV="1">
          <a:off x="1130300" y="5964428"/>
          <a:ext cx="889000" cy="6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53957</xdr:rowOff>
    </xdr:from>
    <xdr:to>
      <xdr:col>10</xdr:col>
      <xdr:colOff>165100</xdr:colOff>
      <xdr:row>35</xdr:row>
      <xdr:rowOff>155557</xdr:rowOff>
    </xdr:to>
    <xdr:sp macro="" textlink="">
      <xdr:nvSpPr>
        <xdr:cNvPr id="73" name="フローチャート: 判断 72"/>
        <xdr:cNvSpPr/>
      </xdr:nvSpPr>
      <xdr:spPr>
        <a:xfrm>
          <a:off x="1968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146684</xdr:rowOff>
    </xdr:from>
    <xdr:ext cx="469744" cy="259045"/>
    <xdr:sp macro="" textlink="">
      <xdr:nvSpPr>
        <xdr:cNvPr id="74" name="テキスト ボックス 73"/>
        <xdr:cNvSpPr txBox="1"/>
      </xdr:nvSpPr>
      <xdr:spPr>
        <a:xfrm>
          <a:off x="1784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156174</xdr:rowOff>
    </xdr:from>
    <xdr:to>
      <xdr:col>6</xdr:col>
      <xdr:colOff>38100</xdr:colOff>
      <xdr:row>35</xdr:row>
      <xdr:rowOff>86324</xdr:rowOff>
    </xdr:to>
    <xdr:sp macro="" textlink="">
      <xdr:nvSpPr>
        <xdr:cNvPr id="75" name="フローチャート: 判断 74"/>
        <xdr:cNvSpPr/>
      </xdr:nvSpPr>
      <xdr:spPr>
        <a:xfrm>
          <a:off x="1079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77451</xdr:rowOff>
    </xdr:from>
    <xdr:ext cx="469744" cy="259045"/>
    <xdr:sp macro="" textlink="">
      <xdr:nvSpPr>
        <xdr:cNvPr id="76" name="テキスト ボックス 75"/>
        <xdr:cNvSpPr txBox="1"/>
      </xdr:nvSpPr>
      <xdr:spPr>
        <a:xfrm>
          <a:off x="895428" y="607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50365</xdr:rowOff>
    </xdr:from>
    <xdr:to>
      <xdr:col>24</xdr:col>
      <xdr:colOff>114300</xdr:colOff>
      <xdr:row>35</xdr:row>
      <xdr:rowOff>151965</xdr:rowOff>
    </xdr:to>
    <xdr:sp macro="" textlink="">
      <xdr:nvSpPr>
        <xdr:cNvPr id="82" name="楕円 81"/>
        <xdr:cNvSpPr/>
      </xdr:nvSpPr>
      <xdr:spPr>
        <a:xfrm>
          <a:off x="4584700" y="605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73242</xdr:rowOff>
    </xdr:from>
    <xdr:ext cx="469744" cy="259045"/>
    <xdr:sp macro="" textlink="">
      <xdr:nvSpPr>
        <xdr:cNvPr id="83" name="議会費該当値テキスト"/>
        <xdr:cNvSpPr txBox="1"/>
      </xdr:nvSpPr>
      <xdr:spPr>
        <a:xfrm>
          <a:off x="4686300" y="590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119598</xdr:rowOff>
    </xdr:from>
    <xdr:to>
      <xdr:col>20</xdr:col>
      <xdr:colOff>38100</xdr:colOff>
      <xdr:row>35</xdr:row>
      <xdr:rowOff>49748</xdr:rowOff>
    </xdr:to>
    <xdr:sp macro="" textlink="">
      <xdr:nvSpPr>
        <xdr:cNvPr id="84" name="楕円 83"/>
        <xdr:cNvSpPr/>
      </xdr:nvSpPr>
      <xdr:spPr>
        <a:xfrm>
          <a:off x="3746500" y="594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66275</xdr:rowOff>
    </xdr:from>
    <xdr:ext cx="469744" cy="259045"/>
    <xdr:sp macro="" textlink="">
      <xdr:nvSpPr>
        <xdr:cNvPr id="85" name="テキスト ボックス 84"/>
        <xdr:cNvSpPr txBox="1"/>
      </xdr:nvSpPr>
      <xdr:spPr>
        <a:xfrm>
          <a:off x="3562428" y="572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84328</xdr:rowOff>
    </xdr:from>
    <xdr:to>
      <xdr:col>15</xdr:col>
      <xdr:colOff>101600</xdr:colOff>
      <xdr:row>36</xdr:row>
      <xdr:rowOff>14478</xdr:rowOff>
    </xdr:to>
    <xdr:sp macro="" textlink="">
      <xdr:nvSpPr>
        <xdr:cNvPr id="86" name="楕円 85"/>
        <xdr:cNvSpPr/>
      </xdr:nvSpPr>
      <xdr:spPr>
        <a:xfrm>
          <a:off x="2857500" y="608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31005</xdr:rowOff>
    </xdr:from>
    <xdr:ext cx="469744" cy="259045"/>
    <xdr:sp macro="" textlink="">
      <xdr:nvSpPr>
        <xdr:cNvPr id="87" name="テキスト ボックス 86"/>
        <xdr:cNvSpPr txBox="1"/>
      </xdr:nvSpPr>
      <xdr:spPr>
        <a:xfrm>
          <a:off x="2673428" y="586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84328</xdr:rowOff>
    </xdr:from>
    <xdr:to>
      <xdr:col>10</xdr:col>
      <xdr:colOff>165100</xdr:colOff>
      <xdr:row>35</xdr:row>
      <xdr:rowOff>14478</xdr:rowOff>
    </xdr:to>
    <xdr:sp macro="" textlink="">
      <xdr:nvSpPr>
        <xdr:cNvPr id="88" name="楕円 87"/>
        <xdr:cNvSpPr/>
      </xdr:nvSpPr>
      <xdr:spPr>
        <a:xfrm>
          <a:off x="1968500" y="591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31005</xdr:rowOff>
    </xdr:from>
    <xdr:ext cx="469744" cy="259045"/>
    <xdr:sp macro="" textlink="">
      <xdr:nvSpPr>
        <xdr:cNvPr id="89" name="テキスト ボックス 88"/>
        <xdr:cNvSpPr txBox="1"/>
      </xdr:nvSpPr>
      <xdr:spPr>
        <a:xfrm>
          <a:off x="1784428" y="5688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153888</xdr:rowOff>
    </xdr:from>
    <xdr:to>
      <xdr:col>6</xdr:col>
      <xdr:colOff>38100</xdr:colOff>
      <xdr:row>35</xdr:row>
      <xdr:rowOff>84038</xdr:rowOff>
    </xdr:to>
    <xdr:sp macro="" textlink="">
      <xdr:nvSpPr>
        <xdr:cNvPr id="90" name="楕円 89"/>
        <xdr:cNvSpPr/>
      </xdr:nvSpPr>
      <xdr:spPr>
        <a:xfrm>
          <a:off x="1079500" y="598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100565</xdr:rowOff>
    </xdr:from>
    <xdr:ext cx="469744" cy="259045"/>
    <xdr:sp macro="" textlink="">
      <xdr:nvSpPr>
        <xdr:cNvPr id="91" name="テキスト ボックス 90"/>
        <xdr:cNvSpPr txBox="1"/>
      </xdr:nvSpPr>
      <xdr:spPr>
        <a:xfrm>
          <a:off x="895428" y="5758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87133</xdr:rowOff>
    </xdr:from>
    <xdr:to>
      <xdr:col>24</xdr:col>
      <xdr:colOff>62865</xdr:colOff>
      <xdr:row>58</xdr:row>
      <xdr:rowOff>70228</xdr:rowOff>
    </xdr:to>
    <xdr:cxnSp macro="">
      <xdr:nvCxnSpPr>
        <xdr:cNvPr id="115" name="直線コネクタ 114"/>
        <xdr:cNvCxnSpPr/>
      </xdr:nvCxnSpPr>
      <xdr:spPr>
        <a:xfrm flipV="1">
          <a:off x="4633595" y="8659633"/>
          <a:ext cx="1270" cy="1354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74055</xdr:rowOff>
    </xdr:from>
    <xdr:ext cx="534377" cy="259045"/>
    <xdr:sp macro="" textlink="">
      <xdr:nvSpPr>
        <xdr:cNvPr id="116" name="総務費最小値テキスト"/>
        <xdr:cNvSpPr txBox="1"/>
      </xdr:nvSpPr>
      <xdr:spPr>
        <a:xfrm>
          <a:off x="4686300" y="1001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70228</xdr:rowOff>
    </xdr:from>
    <xdr:to>
      <xdr:col>24</xdr:col>
      <xdr:colOff>152400</xdr:colOff>
      <xdr:row>58</xdr:row>
      <xdr:rowOff>70228</xdr:rowOff>
    </xdr:to>
    <xdr:cxnSp macro="">
      <xdr:nvCxnSpPr>
        <xdr:cNvPr id="117" name="直線コネクタ 116"/>
        <xdr:cNvCxnSpPr/>
      </xdr:nvCxnSpPr>
      <xdr:spPr>
        <a:xfrm>
          <a:off x="4546600" y="1001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33810</xdr:rowOff>
    </xdr:from>
    <xdr:ext cx="599010" cy="259045"/>
    <xdr:sp macro="" textlink="">
      <xdr:nvSpPr>
        <xdr:cNvPr id="118" name="総務費最大値テキスト"/>
        <xdr:cNvSpPr txBox="1"/>
      </xdr:nvSpPr>
      <xdr:spPr>
        <a:xfrm>
          <a:off x="4686300" y="843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87133</xdr:rowOff>
    </xdr:from>
    <xdr:to>
      <xdr:col>24</xdr:col>
      <xdr:colOff>152400</xdr:colOff>
      <xdr:row>50</xdr:row>
      <xdr:rowOff>87133</xdr:rowOff>
    </xdr:to>
    <xdr:cxnSp macro="">
      <xdr:nvCxnSpPr>
        <xdr:cNvPr id="119" name="直線コネクタ 118"/>
        <xdr:cNvCxnSpPr/>
      </xdr:nvCxnSpPr>
      <xdr:spPr>
        <a:xfrm>
          <a:off x="4546600" y="865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123965</xdr:rowOff>
    </xdr:from>
    <xdr:to>
      <xdr:col>24</xdr:col>
      <xdr:colOff>63500</xdr:colOff>
      <xdr:row>58</xdr:row>
      <xdr:rowOff>58596</xdr:rowOff>
    </xdr:to>
    <xdr:cxnSp macro="">
      <xdr:nvCxnSpPr>
        <xdr:cNvPr id="120" name="直線コネクタ 119"/>
        <xdr:cNvCxnSpPr/>
      </xdr:nvCxnSpPr>
      <xdr:spPr>
        <a:xfrm>
          <a:off x="3797300" y="9896615"/>
          <a:ext cx="838200" cy="10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101193</xdr:rowOff>
    </xdr:from>
    <xdr:ext cx="534377" cy="259045"/>
    <xdr:sp macro="" textlink="">
      <xdr:nvSpPr>
        <xdr:cNvPr id="121" name="総務費平均値テキスト"/>
        <xdr:cNvSpPr txBox="1"/>
      </xdr:nvSpPr>
      <xdr:spPr>
        <a:xfrm>
          <a:off x="4686300" y="97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78316</xdr:rowOff>
    </xdr:from>
    <xdr:to>
      <xdr:col>24</xdr:col>
      <xdr:colOff>114300</xdr:colOff>
      <xdr:row>58</xdr:row>
      <xdr:rowOff>8466</xdr:rowOff>
    </xdr:to>
    <xdr:sp macro="" textlink="">
      <xdr:nvSpPr>
        <xdr:cNvPr id="122" name="フローチャート: 判断 121"/>
        <xdr:cNvSpPr/>
      </xdr:nvSpPr>
      <xdr:spPr>
        <a:xfrm>
          <a:off x="4584700" y="98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101638</xdr:rowOff>
    </xdr:from>
    <xdr:to>
      <xdr:col>19</xdr:col>
      <xdr:colOff>177800</xdr:colOff>
      <xdr:row>57</xdr:row>
      <xdr:rowOff>123965</xdr:rowOff>
    </xdr:to>
    <xdr:cxnSp macro="">
      <xdr:nvCxnSpPr>
        <xdr:cNvPr id="123" name="直線コネクタ 122"/>
        <xdr:cNvCxnSpPr/>
      </xdr:nvCxnSpPr>
      <xdr:spPr>
        <a:xfrm>
          <a:off x="2908300" y="9874288"/>
          <a:ext cx="889000" cy="2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92473</xdr:rowOff>
    </xdr:from>
    <xdr:to>
      <xdr:col>20</xdr:col>
      <xdr:colOff>38100</xdr:colOff>
      <xdr:row>58</xdr:row>
      <xdr:rowOff>22623</xdr:rowOff>
    </xdr:to>
    <xdr:sp macro="" textlink="">
      <xdr:nvSpPr>
        <xdr:cNvPr id="124" name="フローチャート: 判断 123"/>
        <xdr:cNvSpPr/>
      </xdr:nvSpPr>
      <xdr:spPr>
        <a:xfrm>
          <a:off x="3746500" y="98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13750</xdr:rowOff>
    </xdr:from>
    <xdr:ext cx="534377" cy="259045"/>
    <xdr:sp macro="" textlink="">
      <xdr:nvSpPr>
        <xdr:cNvPr id="125" name="テキスト ボックス 124"/>
        <xdr:cNvSpPr txBox="1"/>
      </xdr:nvSpPr>
      <xdr:spPr>
        <a:xfrm>
          <a:off x="3530111" y="995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101638</xdr:rowOff>
    </xdr:from>
    <xdr:to>
      <xdr:col>15</xdr:col>
      <xdr:colOff>50800</xdr:colOff>
      <xdr:row>57</xdr:row>
      <xdr:rowOff>169334</xdr:rowOff>
    </xdr:to>
    <xdr:cxnSp macro="">
      <xdr:nvCxnSpPr>
        <xdr:cNvPr id="126" name="直線コネクタ 125"/>
        <xdr:cNvCxnSpPr/>
      </xdr:nvCxnSpPr>
      <xdr:spPr>
        <a:xfrm flipV="1">
          <a:off x="2019300" y="9874288"/>
          <a:ext cx="889000" cy="6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85418</xdr:rowOff>
    </xdr:from>
    <xdr:to>
      <xdr:col>15</xdr:col>
      <xdr:colOff>101600</xdr:colOff>
      <xdr:row>58</xdr:row>
      <xdr:rowOff>15568</xdr:rowOff>
    </xdr:to>
    <xdr:sp macro="" textlink="">
      <xdr:nvSpPr>
        <xdr:cNvPr id="127" name="フローチャート: 判断 126"/>
        <xdr:cNvSpPr/>
      </xdr:nvSpPr>
      <xdr:spPr>
        <a:xfrm>
          <a:off x="28575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6695</xdr:rowOff>
    </xdr:from>
    <xdr:ext cx="534377" cy="259045"/>
    <xdr:sp macro="" textlink="">
      <xdr:nvSpPr>
        <xdr:cNvPr id="128" name="テキスト ボックス 127"/>
        <xdr:cNvSpPr txBox="1"/>
      </xdr:nvSpPr>
      <xdr:spPr>
        <a:xfrm>
          <a:off x="2641111" y="995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169334</xdr:rowOff>
    </xdr:from>
    <xdr:to>
      <xdr:col>10</xdr:col>
      <xdr:colOff>114300</xdr:colOff>
      <xdr:row>58</xdr:row>
      <xdr:rowOff>54390</xdr:rowOff>
    </xdr:to>
    <xdr:cxnSp macro="">
      <xdr:nvCxnSpPr>
        <xdr:cNvPr id="129" name="直線コネクタ 128"/>
        <xdr:cNvCxnSpPr/>
      </xdr:nvCxnSpPr>
      <xdr:spPr>
        <a:xfrm flipV="1">
          <a:off x="1130300" y="9941984"/>
          <a:ext cx="889000" cy="5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81734</xdr:rowOff>
    </xdr:from>
    <xdr:to>
      <xdr:col>10</xdr:col>
      <xdr:colOff>165100</xdr:colOff>
      <xdr:row>58</xdr:row>
      <xdr:rowOff>11884</xdr:rowOff>
    </xdr:to>
    <xdr:sp macro="" textlink="">
      <xdr:nvSpPr>
        <xdr:cNvPr id="130" name="フローチャート: 判断 129"/>
        <xdr:cNvSpPr/>
      </xdr:nvSpPr>
      <xdr:spPr>
        <a:xfrm>
          <a:off x="1968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28411</xdr:rowOff>
    </xdr:from>
    <xdr:ext cx="534377" cy="259045"/>
    <xdr:sp macro="" textlink="">
      <xdr:nvSpPr>
        <xdr:cNvPr id="131" name="テキスト ボックス 130"/>
        <xdr:cNvSpPr txBox="1"/>
      </xdr:nvSpPr>
      <xdr:spPr>
        <a:xfrm>
          <a:off x="1752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2" name="フローチャート: 判断 131"/>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3" name="テキスト ボックス 132"/>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7796</xdr:rowOff>
    </xdr:from>
    <xdr:to>
      <xdr:col>24</xdr:col>
      <xdr:colOff>114300</xdr:colOff>
      <xdr:row>58</xdr:row>
      <xdr:rowOff>109396</xdr:rowOff>
    </xdr:to>
    <xdr:sp macro="" textlink="">
      <xdr:nvSpPr>
        <xdr:cNvPr id="139" name="楕円 138"/>
        <xdr:cNvSpPr/>
      </xdr:nvSpPr>
      <xdr:spPr>
        <a:xfrm>
          <a:off x="4584700" y="995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94173</xdr:rowOff>
    </xdr:from>
    <xdr:ext cx="534377" cy="259045"/>
    <xdr:sp macro="" textlink="">
      <xdr:nvSpPr>
        <xdr:cNvPr id="140" name="総務費該当値テキスト"/>
        <xdr:cNvSpPr txBox="1"/>
      </xdr:nvSpPr>
      <xdr:spPr>
        <a:xfrm>
          <a:off x="4686300" y="986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73165</xdr:rowOff>
    </xdr:from>
    <xdr:to>
      <xdr:col>20</xdr:col>
      <xdr:colOff>38100</xdr:colOff>
      <xdr:row>58</xdr:row>
      <xdr:rowOff>3315</xdr:rowOff>
    </xdr:to>
    <xdr:sp macro="" textlink="">
      <xdr:nvSpPr>
        <xdr:cNvPr id="141" name="楕円 140"/>
        <xdr:cNvSpPr/>
      </xdr:nvSpPr>
      <xdr:spPr>
        <a:xfrm>
          <a:off x="3746500" y="984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19842</xdr:rowOff>
    </xdr:from>
    <xdr:ext cx="534377" cy="259045"/>
    <xdr:sp macro="" textlink="">
      <xdr:nvSpPr>
        <xdr:cNvPr id="142" name="テキスト ボックス 141"/>
        <xdr:cNvSpPr txBox="1"/>
      </xdr:nvSpPr>
      <xdr:spPr>
        <a:xfrm>
          <a:off x="3530111" y="962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50838</xdr:rowOff>
    </xdr:from>
    <xdr:to>
      <xdr:col>15</xdr:col>
      <xdr:colOff>101600</xdr:colOff>
      <xdr:row>57</xdr:row>
      <xdr:rowOff>152438</xdr:rowOff>
    </xdr:to>
    <xdr:sp macro="" textlink="">
      <xdr:nvSpPr>
        <xdr:cNvPr id="143" name="楕円 142"/>
        <xdr:cNvSpPr/>
      </xdr:nvSpPr>
      <xdr:spPr>
        <a:xfrm>
          <a:off x="2857500" y="982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168965</xdr:rowOff>
    </xdr:from>
    <xdr:ext cx="534377" cy="259045"/>
    <xdr:sp macro="" textlink="">
      <xdr:nvSpPr>
        <xdr:cNvPr id="144" name="テキスト ボックス 143"/>
        <xdr:cNvSpPr txBox="1"/>
      </xdr:nvSpPr>
      <xdr:spPr>
        <a:xfrm>
          <a:off x="2641111" y="959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118534</xdr:rowOff>
    </xdr:from>
    <xdr:to>
      <xdr:col>10</xdr:col>
      <xdr:colOff>165100</xdr:colOff>
      <xdr:row>58</xdr:row>
      <xdr:rowOff>48684</xdr:rowOff>
    </xdr:to>
    <xdr:sp macro="" textlink="">
      <xdr:nvSpPr>
        <xdr:cNvPr id="145" name="楕円 144"/>
        <xdr:cNvSpPr/>
      </xdr:nvSpPr>
      <xdr:spPr>
        <a:xfrm>
          <a:off x="1968500" y="989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39811</xdr:rowOff>
    </xdr:from>
    <xdr:ext cx="534377" cy="259045"/>
    <xdr:sp macro="" textlink="">
      <xdr:nvSpPr>
        <xdr:cNvPr id="146" name="テキスト ボックス 145"/>
        <xdr:cNvSpPr txBox="1"/>
      </xdr:nvSpPr>
      <xdr:spPr>
        <a:xfrm>
          <a:off x="1752111" y="998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3590</xdr:rowOff>
    </xdr:from>
    <xdr:to>
      <xdr:col>6</xdr:col>
      <xdr:colOff>38100</xdr:colOff>
      <xdr:row>58</xdr:row>
      <xdr:rowOff>105190</xdr:rowOff>
    </xdr:to>
    <xdr:sp macro="" textlink="">
      <xdr:nvSpPr>
        <xdr:cNvPr id="147" name="楕円 146"/>
        <xdr:cNvSpPr/>
      </xdr:nvSpPr>
      <xdr:spPr>
        <a:xfrm>
          <a:off x="1079500" y="994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96317</xdr:rowOff>
    </xdr:from>
    <xdr:ext cx="534377" cy="259045"/>
    <xdr:sp macro="" textlink="">
      <xdr:nvSpPr>
        <xdr:cNvPr id="148" name="テキスト ボックス 147"/>
        <xdr:cNvSpPr txBox="1"/>
      </xdr:nvSpPr>
      <xdr:spPr>
        <a:xfrm>
          <a:off x="863111" y="100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134709</xdr:rowOff>
    </xdr:from>
    <xdr:to>
      <xdr:col>24</xdr:col>
      <xdr:colOff>62865</xdr:colOff>
      <xdr:row>78</xdr:row>
      <xdr:rowOff>75242</xdr:rowOff>
    </xdr:to>
    <xdr:cxnSp macro="">
      <xdr:nvCxnSpPr>
        <xdr:cNvPr id="173" name="直線コネクタ 172"/>
        <xdr:cNvCxnSpPr/>
      </xdr:nvCxnSpPr>
      <xdr:spPr>
        <a:xfrm flipV="1">
          <a:off x="4633595" y="12136209"/>
          <a:ext cx="1270" cy="131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79069</xdr:rowOff>
    </xdr:from>
    <xdr:ext cx="599010" cy="259045"/>
    <xdr:sp macro="" textlink="">
      <xdr:nvSpPr>
        <xdr:cNvPr id="174" name="民生費最小値テキスト"/>
        <xdr:cNvSpPr txBox="1"/>
      </xdr:nvSpPr>
      <xdr:spPr>
        <a:xfrm>
          <a:off x="4686300" y="1345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75242</xdr:rowOff>
    </xdr:from>
    <xdr:to>
      <xdr:col>24</xdr:col>
      <xdr:colOff>152400</xdr:colOff>
      <xdr:row>78</xdr:row>
      <xdr:rowOff>75242</xdr:rowOff>
    </xdr:to>
    <xdr:cxnSp macro="">
      <xdr:nvCxnSpPr>
        <xdr:cNvPr id="175" name="直線コネクタ 174"/>
        <xdr:cNvCxnSpPr/>
      </xdr:nvCxnSpPr>
      <xdr:spPr>
        <a:xfrm>
          <a:off x="4546600" y="1344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81386</xdr:rowOff>
    </xdr:from>
    <xdr:ext cx="599010" cy="259045"/>
    <xdr:sp macro="" textlink="">
      <xdr:nvSpPr>
        <xdr:cNvPr id="176" name="民生費最大値テキスト"/>
        <xdr:cNvSpPr txBox="1"/>
      </xdr:nvSpPr>
      <xdr:spPr>
        <a:xfrm>
          <a:off x="4686300" y="1191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290,655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134709</xdr:rowOff>
    </xdr:from>
    <xdr:to>
      <xdr:col>24</xdr:col>
      <xdr:colOff>152400</xdr:colOff>
      <xdr:row>70</xdr:row>
      <xdr:rowOff>134709</xdr:rowOff>
    </xdr:to>
    <xdr:cxnSp macro="">
      <xdr:nvCxnSpPr>
        <xdr:cNvPr id="177" name="直線コネクタ 176"/>
        <xdr:cNvCxnSpPr/>
      </xdr:nvCxnSpPr>
      <xdr:spPr>
        <a:xfrm>
          <a:off x="4546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9337</xdr:rowOff>
    </xdr:from>
    <xdr:to>
      <xdr:col>24</xdr:col>
      <xdr:colOff>63500</xdr:colOff>
      <xdr:row>78</xdr:row>
      <xdr:rowOff>20180</xdr:rowOff>
    </xdr:to>
    <xdr:cxnSp macro="">
      <xdr:nvCxnSpPr>
        <xdr:cNvPr id="178" name="直線コネクタ 177"/>
        <xdr:cNvCxnSpPr/>
      </xdr:nvCxnSpPr>
      <xdr:spPr>
        <a:xfrm>
          <a:off x="3797300" y="13382437"/>
          <a:ext cx="838200" cy="1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3047</xdr:rowOff>
    </xdr:from>
    <xdr:ext cx="599010" cy="259045"/>
    <xdr:sp macro="" textlink="">
      <xdr:nvSpPr>
        <xdr:cNvPr id="179" name="民生費平均値テキスト"/>
        <xdr:cNvSpPr txBox="1"/>
      </xdr:nvSpPr>
      <xdr:spPr>
        <a:xfrm>
          <a:off x="4686300" y="130332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151620</xdr:rowOff>
    </xdr:from>
    <xdr:to>
      <xdr:col>24</xdr:col>
      <xdr:colOff>114300</xdr:colOff>
      <xdr:row>77</xdr:row>
      <xdr:rowOff>81770</xdr:rowOff>
    </xdr:to>
    <xdr:sp macro="" textlink="">
      <xdr:nvSpPr>
        <xdr:cNvPr id="180" name="フローチャート: 判断 179"/>
        <xdr:cNvSpPr/>
      </xdr:nvSpPr>
      <xdr:spPr>
        <a:xfrm>
          <a:off x="45847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9337</xdr:rowOff>
    </xdr:from>
    <xdr:to>
      <xdr:col>19</xdr:col>
      <xdr:colOff>177800</xdr:colOff>
      <xdr:row>78</xdr:row>
      <xdr:rowOff>27420</xdr:rowOff>
    </xdr:to>
    <xdr:cxnSp macro="">
      <xdr:nvCxnSpPr>
        <xdr:cNvPr id="181" name="直線コネクタ 180"/>
        <xdr:cNvCxnSpPr/>
      </xdr:nvCxnSpPr>
      <xdr:spPr>
        <a:xfrm flipV="1">
          <a:off x="2908300" y="13382437"/>
          <a:ext cx="889000" cy="1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134102</xdr:rowOff>
    </xdr:from>
    <xdr:to>
      <xdr:col>20</xdr:col>
      <xdr:colOff>38100</xdr:colOff>
      <xdr:row>77</xdr:row>
      <xdr:rowOff>64252</xdr:rowOff>
    </xdr:to>
    <xdr:sp macro="" textlink="">
      <xdr:nvSpPr>
        <xdr:cNvPr id="182" name="フローチャート: 判断 181"/>
        <xdr:cNvSpPr/>
      </xdr:nvSpPr>
      <xdr:spPr>
        <a:xfrm>
          <a:off x="3746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80779</xdr:rowOff>
    </xdr:from>
    <xdr:ext cx="599010" cy="259045"/>
    <xdr:sp macro="" textlink="">
      <xdr:nvSpPr>
        <xdr:cNvPr id="183" name="テキスト ボックス 182"/>
        <xdr:cNvSpPr txBox="1"/>
      </xdr:nvSpPr>
      <xdr:spPr>
        <a:xfrm>
          <a:off x="3497795" y="1293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27420</xdr:rowOff>
    </xdr:from>
    <xdr:to>
      <xdr:col>15</xdr:col>
      <xdr:colOff>50800</xdr:colOff>
      <xdr:row>78</xdr:row>
      <xdr:rowOff>85849</xdr:rowOff>
    </xdr:to>
    <xdr:cxnSp macro="">
      <xdr:nvCxnSpPr>
        <xdr:cNvPr id="184" name="直線コネクタ 183"/>
        <xdr:cNvCxnSpPr/>
      </xdr:nvCxnSpPr>
      <xdr:spPr>
        <a:xfrm flipV="1">
          <a:off x="2019300" y="13400520"/>
          <a:ext cx="889000" cy="58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135626</xdr:rowOff>
    </xdr:from>
    <xdr:to>
      <xdr:col>15</xdr:col>
      <xdr:colOff>101600</xdr:colOff>
      <xdr:row>77</xdr:row>
      <xdr:rowOff>65776</xdr:rowOff>
    </xdr:to>
    <xdr:sp macro="" textlink="">
      <xdr:nvSpPr>
        <xdr:cNvPr id="185" name="フローチャート: 判断 184"/>
        <xdr:cNvSpPr/>
      </xdr:nvSpPr>
      <xdr:spPr>
        <a:xfrm>
          <a:off x="2857500" y="1316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82303</xdr:rowOff>
    </xdr:from>
    <xdr:ext cx="599010" cy="259045"/>
    <xdr:sp macro="" textlink="">
      <xdr:nvSpPr>
        <xdr:cNvPr id="186" name="テキスト ボックス 185"/>
        <xdr:cNvSpPr txBox="1"/>
      </xdr:nvSpPr>
      <xdr:spPr>
        <a:xfrm>
          <a:off x="2608795" y="1294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85849</xdr:rowOff>
    </xdr:from>
    <xdr:to>
      <xdr:col>10</xdr:col>
      <xdr:colOff>114300</xdr:colOff>
      <xdr:row>78</xdr:row>
      <xdr:rowOff>135531</xdr:rowOff>
    </xdr:to>
    <xdr:cxnSp macro="">
      <xdr:nvCxnSpPr>
        <xdr:cNvPr id="187" name="直線コネクタ 186"/>
        <xdr:cNvCxnSpPr/>
      </xdr:nvCxnSpPr>
      <xdr:spPr>
        <a:xfrm flipV="1">
          <a:off x="1130300" y="13458949"/>
          <a:ext cx="889000" cy="4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165931</xdr:rowOff>
    </xdr:from>
    <xdr:to>
      <xdr:col>10</xdr:col>
      <xdr:colOff>165100</xdr:colOff>
      <xdr:row>77</xdr:row>
      <xdr:rowOff>96081</xdr:rowOff>
    </xdr:to>
    <xdr:sp macro="" textlink="">
      <xdr:nvSpPr>
        <xdr:cNvPr id="188" name="フローチャート: 判断 187"/>
        <xdr:cNvSpPr/>
      </xdr:nvSpPr>
      <xdr:spPr>
        <a:xfrm>
          <a:off x="1968500" y="1319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112608</xdr:rowOff>
    </xdr:from>
    <xdr:ext cx="599010" cy="259045"/>
    <xdr:sp macro="" textlink="">
      <xdr:nvSpPr>
        <xdr:cNvPr id="189" name="テキスト ボックス 188"/>
        <xdr:cNvSpPr txBox="1"/>
      </xdr:nvSpPr>
      <xdr:spPr>
        <a:xfrm>
          <a:off x="1719795" y="12971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90" name="フローチャート: 判断 189"/>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161566</xdr:rowOff>
    </xdr:from>
    <xdr:ext cx="599010" cy="259045"/>
    <xdr:sp macro="" textlink="">
      <xdr:nvSpPr>
        <xdr:cNvPr id="191" name="テキスト ボックス 190"/>
        <xdr:cNvSpPr txBox="1"/>
      </xdr:nvSpPr>
      <xdr:spPr>
        <a:xfrm>
          <a:off x="830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140830</xdr:rowOff>
    </xdr:from>
    <xdr:to>
      <xdr:col>24</xdr:col>
      <xdr:colOff>114300</xdr:colOff>
      <xdr:row>78</xdr:row>
      <xdr:rowOff>70980</xdr:rowOff>
    </xdr:to>
    <xdr:sp macro="" textlink="">
      <xdr:nvSpPr>
        <xdr:cNvPr id="197" name="楕円 196"/>
        <xdr:cNvSpPr/>
      </xdr:nvSpPr>
      <xdr:spPr>
        <a:xfrm>
          <a:off x="4584700" y="1334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55757</xdr:rowOff>
    </xdr:from>
    <xdr:ext cx="599010" cy="259045"/>
    <xdr:sp macro="" textlink="">
      <xdr:nvSpPr>
        <xdr:cNvPr id="198" name="民生費該当値テキスト"/>
        <xdr:cNvSpPr txBox="1"/>
      </xdr:nvSpPr>
      <xdr:spPr>
        <a:xfrm>
          <a:off x="4686300" y="1325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129987</xdr:rowOff>
    </xdr:from>
    <xdr:to>
      <xdr:col>20</xdr:col>
      <xdr:colOff>38100</xdr:colOff>
      <xdr:row>78</xdr:row>
      <xdr:rowOff>60137</xdr:rowOff>
    </xdr:to>
    <xdr:sp macro="" textlink="">
      <xdr:nvSpPr>
        <xdr:cNvPr id="199" name="楕円 198"/>
        <xdr:cNvSpPr/>
      </xdr:nvSpPr>
      <xdr:spPr>
        <a:xfrm>
          <a:off x="3746500" y="1333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51264</xdr:rowOff>
    </xdr:from>
    <xdr:ext cx="599010" cy="259045"/>
    <xdr:sp macro="" textlink="">
      <xdr:nvSpPr>
        <xdr:cNvPr id="200" name="テキスト ボックス 199"/>
        <xdr:cNvSpPr txBox="1"/>
      </xdr:nvSpPr>
      <xdr:spPr>
        <a:xfrm>
          <a:off x="3497795" y="13424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148070</xdr:rowOff>
    </xdr:from>
    <xdr:to>
      <xdr:col>15</xdr:col>
      <xdr:colOff>101600</xdr:colOff>
      <xdr:row>78</xdr:row>
      <xdr:rowOff>78220</xdr:rowOff>
    </xdr:to>
    <xdr:sp macro="" textlink="">
      <xdr:nvSpPr>
        <xdr:cNvPr id="201" name="楕円 200"/>
        <xdr:cNvSpPr/>
      </xdr:nvSpPr>
      <xdr:spPr>
        <a:xfrm>
          <a:off x="2857500" y="133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69347</xdr:rowOff>
    </xdr:from>
    <xdr:ext cx="599010" cy="259045"/>
    <xdr:sp macro="" textlink="">
      <xdr:nvSpPr>
        <xdr:cNvPr id="202" name="テキスト ボックス 201"/>
        <xdr:cNvSpPr txBox="1"/>
      </xdr:nvSpPr>
      <xdr:spPr>
        <a:xfrm>
          <a:off x="2608795" y="13442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35049</xdr:rowOff>
    </xdr:from>
    <xdr:to>
      <xdr:col>10</xdr:col>
      <xdr:colOff>165100</xdr:colOff>
      <xdr:row>78</xdr:row>
      <xdr:rowOff>136649</xdr:rowOff>
    </xdr:to>
    <xdr:sp macro="" textlink="">
      <xdr:nvSpPr>
        <xdr:cNvPr id="203" name="楕円 202"/>
        <xdr:cNvSpPr/>
      </xdr:nvSpPr>
      <xdr:spPr>
        <a:xfrm>
          <a:off x="1968500" y="1340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127776</xdr:rowOff>
    </xdr:from>
    <xdr:ext cx="599010" cy="259045"/>
    <xdr:sp macro="" textlink="">
      <xdr:nvSpPr>
        <xdr:cNvPr id="204" name="テキスト ボックス 203"/>
        <xdr:cNvSpPr txBox="1"/>
      </xdr:nvSpPr>
      <xdr:spPr>
        <a:xfrm>
          <a:off x="1719795" y="13500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84731</xdr:rowOff>
    </xdr:from>
    <xdr:to>
      <xdr:col>6</xdr:col>
      <xdr:colOff>38100</xdr:colOff>
      <xdr:row>79</xdr:row>
      <xdr:rowOff>14881</xdr:rowOff>
    </xdr:to>
    <xdr:sp macro="" textlink="">
      <xdr:nvSpPr>
        <xdr:cNvPr id="205" name="楕円 204"/>
        <xdr:cNvSpPr/>
      </xdr:nvSpPr>
      <xdr:spPr>
        <a:xfrm>
          <a:off x="1079500" y="1345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6008</xdr:rowOff>
    </xdr:from>
    <xdr:ext cx="599010" cy="259045"/>
    <xdr:sp macro="" textlink="">
      <xdr:nvSpPr>
        <xdr:cNvPr id="206" name="テキスト ボックス 205"/>
        <xdr:cNvSpPr txBox="1"/>
      </xdr:nvSpPr>
      <xdr:spPr>
        <a:xfrm>
          <a:off x="830795" y="13550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89788</xdr:rowOff>
    </xdr:from>
    <xdr:to>
      <xdr:col>24</xdr:col>
      <xdr:colOff>62865</xdr:colOff>
      <xdr:row>98</xdr:row>
      <xdr:rowOff>48369</xdr:rowOff>
    </xdr:to>
    <xdr:cxnSp macro="">
      <xdr:nvCxnSpPr>
        <xdr:cNvPr id="232" name="直線コネクタ 231"/>
        <xdr:cNvCxnSpPr/>
      </xdr:nvCxnSpPr>
      <xdr:spPr>
        <a:xfrm flipV="1">
          <a:off x="4633595" y="15520288"/>
          <a:ext cx="1270" cy="133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52196</xdr:rowOff>
    </xdr:from>
    <xdr:ext cx="534377" cy="259045"/>
    <xdr:sp macro="" textlink="">
      <xdr:nvSpPr>
        <xdr:cNvPr id="233" name="衛生費最小値テキスト"/>
        <xdr:cNvSpPr txBox="1"/>
      </xdr:nvSpPr>
      <xdr:spPr>
        <a:xfrm>
          <a:off x="4686300" y="1685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48369</xdr:rowOff>
    </xdr:from>
    <xdr:to>
      <xdr:col>24</xdr:col>
      <xdr:colOff>152400</xdr:colOff>
      <xdr:row>98</xdr:row>
      <xdr:rowOff>48369</xdr:rowOff>
    </xdr:to>
    <xdr:cxnSp macro="">
      <xdr:nvCxnSpPr>
        <xdr:cNvPr id="234" name="直線コネクタ 233"/>
        <xdr:cNvCxnSpPr/>
      </xdr:nvCxnSpPr>
      <xdr:spPr>
        <a:xfrm>
          <a:off x="4546600" y="1685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36465</xdr:rowOff>
    </xdr:from>
    <xdr:ext cx="599010" cy="259045"/>
    <xdr:sp macro="" textlink="">
      <xdr:nvSpPr>
        <xdr:cNvPr id="235" name="衛生費最大値テキスト"/>
        <xdr:cNvSpPr txBox="1"/>
      </xdr:nvSpPr>
      <xdr:spPr>
        <a:xfrm>
          <a:off x="4686300" y="1529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89788</xdr:rowOff>
    </xdr:from>
    <xdr:to>
      <xdr:col>24</xdr:col>
      <xdr:colOff>152400</xdr:colOff>
      <xdr:row>90</xdr:row>
      <xdr:rowOff>89788</xdr:rowOff>
    </xdr:to>
    <xdr:cxnSp macro="">
      <xdr:nvCxnSpPr>
        <xdr:cNvPr id="236" name="直線コネクタ 235"/>
        <xdr:cNvCxnSpPr/>
      </xdr:nvCxnSpPr>
      <xdr:spPr>
        <a:xfrm>
          <a:off x="4546600" y="1552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86251</xdr:rowOff>
    </xdr:from>
    <xdr:to>
      <xdr:col>24</xdr:col>
      <xdr:colOff>63500</xdr:colOff>
      <xdr:row>97</xdr:row>
      <xdr:rowOff>104158</xdr:rowOff>
    </xdr:to>
    <xdr:cxnSp macro="">
      <xdr:nvCxnSpPr>
        <xdr:cNvPr id="237" name="直線コネクタ 236"/>
        <xdr:cNvCxnSpPr/>
      </xdr:nvCxnSpPr>
      <xdr:spPr>
        <a:xfrm flipV="1">
          <a:off x="3797300" y="16716901"/>
          <a:ext cx="8382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105072</xdr:rowOff>
    </xdr:from>
    <xdr:ext cx="534377" cy="259045"/>
    <xdr:sp macro="" textlink="">
      <xdr:nvSpPr>
        <xdr:cNvPr id="238" name="衛生費平均値テキスト"/>
        <xdr:cNvSpPr txBox="1"/>
      </xdr:nvSpPr>
      <xdr:spPr>
        <a:xfrm>
          <a:off x="4686300" y="1639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82195</xdr:rowOff>
    </xdr:from>
    <xdr:to>
      <xdr:col>24</xdr:col>
      <xdr:colOff>114300</xdr:colOff>
      <xdr:row>97</xdr:row>
      <xdr:rowOff>12345</xdr:rowOff>
    </xdr:to>
    <xdr:sp macro="" textlink="">
      <xdr:nvSpPr>
        <xdr:cNvPr id="239" name="フローチャート: 判断 238"/>
        <xdr:cNvSpPr/>
      </xdr:nvSpPr>
      <xdr:spPr>
        <a:xfrm>
          <a:off x="4584700" y="1654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98901</xdr:rowOff>
    </xdr:from>
    <xdr:to>
      <xdr:col>19</xdr:col>
      <xdr:colOff>177800</xdr:colOff>
      <xdr:row>97</xdr:row>
      <xdr:rowOff>104158</xdr:rowOff>
    </xdr:to>
    <xdr:cxnSp macro="">
      <xdr:nvCxnSpPr>
        <xdr:cNvPr id="240" name="直線コネクタ 239"/>
        <xdr:cNvCxnSpPr/>
      </xdr:nvCxnSpPr>
      <xdr:spPr>
        <a:xfrm>
          <a:off x="2908300" y="16729551"/>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125171</xdr:rowOff>
    </xdr:from>
    <xdr:to>
      <xdr:col>20</xdr:col>
      <xdr:colOff>38100</xdr:colOff>
      <xdr:row>97</xdr:row>
      <xdr:rowOff>55321</xdr:rowOff>
    </xdr:to>
    <xdr:sp macro="" textlink="">
      <xdr:nvSpPr>
        <xdr:cNvPr id="241" name="フローチャート: 判断 240"/>
        <xdr:cNvSpPr/>
      </xdr:nvSpPr>
      <xdr:spPr>
        <a:xfrm>
          <a:off x="3746500" y="1658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71848</xdr:rowOff>
    </xdr:from>
    <xdr:ext cx="534377" cy="259045"/>
    <xdr:sp macro="" textlink="">
      <xdr:nvSpPr>
        <xdr:cNvPr id="242" name="テキスト ボックス 241"/>
        <xdr:cNvSpPr txBox="1"/>
      </xdr:nvSpPr>
      <xdr:spPr>
        <a:xfrm>
          <a:off x="3530111" y="1635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66418</xdr:rowOff>
    </xdr:from>
    <xdr:to>
      <xdr:col>15</xdr:col>
      <xdr:colOff>50800</xdr:colOff>
      <xdr:row>97</xdr:row>
      <xdr:rowOff>98901</xdr:rowOff>
    </xdr:to>
    <xdr:cxnSp macro="">
      <xdr:nvCxnSpPr>
        <xdr:cNvPr id="243" name="直線コネクタ 242"/>
        <xdr:cNvCxnSpPr/>
      </xdr:nvCxnSpPr>
      <xdr:spPr>
        <a:xfrm>
          <a:off x="2019300" y="16697068"/>
          <a:ext cx="889000" cy="3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116365</xdr:rowOff>
    </xdr:from>
    <xdr:to>
      <xdr:col>15</xdr:col>
      <xdr:colOff>101600</xdr:colOff>
      <xdr:row>97</xdr:row>
      <xdr:rowOff>46515</xdr:rowOff>
    </xdr:to>
    <xdr:sp macro="" textlink="">
      <xdr:nvSpPr>
        <xdr:cNvPr id="244" name="フローチャート: 判断 243"/>
        <xdr:cNvSpPr/>
      </xdr:nvSpPr>
      <xdr:spPr>
        <a:xfrm>
          <a:off x="2857500" y="1657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63042</xdr:rowOff>
    </xdr:from>
    <xdr:ext cx="534377" cy="259045"/>
    <xdr:sp macro="" textlink="">
      <xdr:nvSpPr>
        <xdr:cNvPr id="245" name="テキスト ボックス 244"/>
        <xdr:cNvSpPr txBox="1"/>
      </xdr:nvSpPr>
      <xdr:spPr>
        <a:xfrm>
          <a:off x="2641111" y="1635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66418</xdr:rowOff>
    </xdr:from>
    <xdr:to>
      <xdr:col>10</xdr:col>
      <xdr:colOff>114300</xdr:colOff>
      <xdr:row>97</xdr:row>
      <xdr:rowOff>79784</xdr:rowOff>
    </xdr:to>
    <xdr:cxnSp macro="">
      <xdr:nvCxnSpPr>
        <xdr:cNvPr id="246" name="直線コネクタ 245"/>
        <xdr:cNvCxnSpPr/>
      </xdr:nvCxnSpPr>
      <xdr:spPr>
        <a:xfrm flipV="1">
          <a:off x="1130300" y="16697068"/>
          <a:ext cx="889000" cy="1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79778</xdr:rowOff>
    </xdr:from>
    <xdr:to>
      <xdr:col>10</xdr:col>
      <xdr:colOff>165100</xdr:colOff>
      <xdr:row>97</xdr:row>
      <xdr:rowOff>9928</xdr:rowOff>
    </xdr:to>
    <xdr:sp macro="" textlink="">
      <xdr:nvSpPr>
        <xdr:cNvPr id="247" name="フローチャート: 判断 246"/>
        <xdr:cNvSpPr/>
      </xdr:nvSpPr>
      <xdr:spPr>
        <a:xfrm>
          <a:off x="1968500" y="1653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26455</xdr:rowOff>
    </xdr:from>
    <xdr:ext cx="534377" cy="259045"/>
    <xdr:sp macro="" textlink="">
      <xdr:nvSpPr>
        <xdr:cNvPr id="248" name="テキスト ボックス 247"/>
        <xdr:cNvSpPr txBox="1"/>
      </xdr:nvSpPr>
      <xdr:spPr>
        <a:xfrm>
          <a:off x="1752111" y="1631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9" name="フローチャート: 判断 248"/>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134692</xdr:rowOff>
    </xdr:from>
    <xdr:ext cx="534377" cy="259045"/>
    <xdr:sp macro="" textlink="">
      <xdr:nvSpPr>
        <xdr:cNvPr id="250" name="テキスト ボックス 249"/>
        <xdr:cNvSpPr txBox="1"/>
      </xdr:nvSpPr>
      <xdr:spPr>
        <a:xfrm>
          <a:off x="863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35451</xdr:rowOff>
    </xdr:from>
    <xdr:to>
      <xdr:col>24</xdr:col>
      <xdr:colOff>114300</xdr:colOff>
      <xdr:row>97</xdr:row>
      <xdr:rowOff>137051</xdr:rowOff>
    </xdr:to>
    <xdr:sp macro="" textlink="">
      <xdr:nvSpPr>
        <xdr:cNvPr id="256" name="楕円 255"/>
        <xdr:cNvSpPr/>
      </xdr:nvSpPr>
      <xdr:spPr>
        <a:xfrm>
          <a:off x="4584700" y="1666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13878</xdr:rowOff>
    </xdr:from>
    <xdr:ext cx="534377" cy="259045"/>
    <xdr:sp macro="" textlink="">
      <xdr:nvSpPr>
        <xdr:cNvPr id="257" name="衛生費該当値テキスト"/>
        <xdr:cNvSpPr txBox="1"/>
      </xdr:nvSpPr>
      <xdr:spPr>
        <a:xfrm>
          <a:off x="4686300" y="1664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53358</xdr:rowOff>
    </xdr:from>
    <xdr:to>
      <xdr:col>20</xdr:col>
      <xdr:colOff>38100</xdr:colOff>
      <xdr:row>97</xdr:row>
      <xdr:rowOff>154958</xdr:rowOff>
    </xdr:to>
    <xdr:sp macro="" textlink="">
      <xdr:nvSpPr>
        <xdr:cNvPr id="258" name="楕円 257"/>
        <xdr:cNvSpPr/>
      </xdr:nvSpPr>
      <xdr:spPr>
        <a:xfrm>
          <a:off x="3746500" y="166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146085</xdr:rowOff>
    </xdr:from>
    <xdr:ext cx="534377" cy="259045"/>
    <xdr:sp macro="" textlink="">
      <xdr:nvSpPr>
        <xdr:cNvPr id="259" name="テキスト ボックス 258"/>
        <xdr:cNvSpPr txBox="1"/>
      </xdr:nvSpPr>
      <xdr:spPr>
        <a:xfrm>
          <a:off x="3530111" y="1677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48101</xdr:rowOff>
    </xdr:from>
    <xdr:to>
      <xdr:col>15</xdr:col>
      <xdr:colOff>101600</xdr:colOff>
      <xdr:row>97</xdr:row>
      <xdr:rowOff>149701</xdr:rowOff>
    </xdr:to>
    <xdr:sp macro="" textlink="">
      <xdr:nvSpPr>
        <xdr:cNvPr id="260" name="楕円 259"/>
        <xdr:cNvSpPr/>
      </xdr:nvSpPr>
      <xdr:spPr>
        <a:xfrm>
          <a:off x="2857500" y="1667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140828</xdr:rowOff>
    </xdr:from>
    <xdr:ext cx="534377" cy="259045"/>
    <xdr:sp macro="" textlink="">
      <xdr:nvSpPr>
        <xdr:cNvPr id="261" name="テキスト ボックス 260"/>
        <xdr:cNvSpPr txBox="1"/>
      </xdr:nvSpPr>
      <xdr:spPr>
        <a:xfrm>
          <a:off x="2641111" y="1677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15618</xdr:rowOff>
    </xdr:from>
    <xdr:to>
      <xdr:col>10</xdr:col>
      <xdr:colOff>165100</xdr:colOff>
      <xdr:row>97</xdr:row>
      <xdr:rowOff>117218</xdr:rowOff>
    </xdr:to>
    <xdr:sp macro="" textlink="">
      <xdr:nvSpPr>
        <xdr:cNvPr id="262" name="楕円 261"/>
        <xdr:cNvSpPr/>
      </xdr:nvSpPr>
      <xdr:spPr>
        <a:xfrm>
          <a:off x="1968500" y="1664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108345</xdr:rowOff>
    </xdr:from>
    <xdr:ext cx="534377" cy="259045"/>
    <xdr:sp macro="" textlink="">
      <xdr:nvSpPr>
        <xdr:cNvPr id="263" name="テキスト ボックス 262"/>
        <xdr:cNvSpPr txBox="1"/>
      </xdr:nvSpPr>
      <xdr:spPr>
        <a:xfrm>
          <a:off x="1752111" y="1673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28984</xdr:rowOff>
    </xdr:from>
    <xdr:to>
      <xdr:col>6</xdr:col>
      <xdr:colOff>38100</xdr:colOff>
      <xdr:row>97</xdr:row>
      <xdr:rowOff>130584</xdr:rowOff>
    </xdr:to>
    <xdr:sp macro="" textlink="">
      <xdr:nvSpPr>
        <xdr:cNvPr id="264" name="楕円 263"/>
        <xdr:cNvSpPr/>
      </xdr:nvSpPr>
      <xdr:spPr>
        <a:xfrm>
          <a:off x="1079500" y="1665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121711</xdr:rowOff>
    </xdr:from>
    <xdr:ext cx="534377" cy="259045"/>
    <xdr:sp macro="" textlink="">
      <xdr:nvSpPr>
        <xdr:cNvPr id="265" name="テキスト ボックス 264"/>
        <xdr:cNvSpPr txBox="1"/>
      </xdr:nvSpPr>
      <xdr:spPr>
        <a:xfrm>
          <a:off x="863111" y="1675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165303</xdr:rowOff>
    </xdr:from>
    <xdr:to>
      <xdr:col>54</xdr:col>
      <xdr:colOff>189865</xdr:colOff>
      <xdr:row>38</xdr:row>
      <xdr:rowOff>139700</xdr:rowOff>
    </xdr:to>
    <xdr:cxnSp macro="">
      <xdr:nvCxnSpPr>
        <xdr:cNvPr id="287" name="直線コネクタ 286"/>
        <xdr:cNvCxnSpPr/>
      </xdr:nvCxnSpPr>
      <xdr:spPr>
        <a:xfrm flipV="1">
          <a:off x="10475595" y="5480253"/>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111980</xdr:rowOff>
    </xdr:from>
    <xdr:ext cx="469744" cy="259045"/>
    <xdr:sp macro="" textlink="">
      <xdr:nvSpPr>
        <xdr:cNvPr id="290" name="労働費最大値テキスト"/>
        <xdr:cNvSpPr txBox="1"/>
      </xdr:nvSpPr>
      <xdr:spPr>
        <a:xfrm>
          <a:off x="10528300" y="525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165303</xdr:rowOff>
    </xdr:from>
    <xdr:to>
      <xdr:col>55</xdr:col>
      <xdr:colOff>88900</xdr:colOff>
      <xdr:row>31</xdr:row>
      <xdr:rowOff>165303</xdr:rowOff>
    </xdr:to>
    <xdr:cxnSp macro="">
      <xdr:nvCxnSpPr>
        <xdr:cNvPr id="291" name="直線コネクタ 290"/>
        <xdr:cNvCxnSpPr/>
      </xdr:nvCxnSpPr>
      <xdr:spPr>
        <a:xfrm>
          <a:off x="10388600" y="548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2" name="直線コネクタ 291"/>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36568</xdr:rowOff>
    </xdr:from>
    <xdr:ext cx="469744" cy="259045"/>
    <xdr:sp macro="" textlink="">
      <xdr:nvSpPr>
        <xdr:cNvPr id="293" name="労働費平均値テキスト"/>
        <xdr:cNvSpPr txBox="1"/>
      </xdr:nvSpPr>
      <xdr:spPr>
        <a:xfrm>
          <a:off x="10528300" y="6208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13691</xdr:rowOff>
    </xdr:from>
    <xdr:to>
      <xdr:col>55</xdr:col>
      <xdr:colOff>50800</xdr:colOff>
      <xdr:row>37</xdr:row>
      <xdr:rowOff>115291</xdr:rowOff>
    </xdr:to>
    <xdr:sp macro="" textlink="">
      <xdr:nvSpPr>
        <xdr:cNvPr id="294" name="フローチャート: 判断 293"/>
        <xdr:cNvSpPr/>
      </xdr:nvSpPr>
      <xdr:spPr>
        <a:xfrm>
          <a:off x="104267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5" name="直線コネクタ 294"/>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157709</xdr:rowOff>
    </xdr:from>
    <xdr:to>
      <xdr:col>50</xdr:col>
      <xdr:colOff>165100</xdr:colOff>
      <xdr:row>37</xdr:row>
      <xdr:rowOff>87859</xdr:rowOff>
    </xdr:to>
    <xdr:sp macro="" textlink="">
      <xdr:nvSpPr>
        <xdr:cNvPr id="296" name="フローチャート: 判断 295"/>
        <xdr:cNvSpPr/>
      </xdr:nvSpPr>
      <xdr:spPr>
        <a:xfrm>
          <a:off x="9588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104386</xdr:rowOff>
    </xdr:from>
    <xdr:ext cx="469744" cy="259045"/>
    <xdr:sp macro="" textlink="">
      <xdr:nvSpPr>
        <xdr:cNvPr id="297" name="テキスト ボックス 296"/>
        <xdr:cNvSpPr txBox="1"/>
      </xdr:nvSpPr>
      <xdr:spPr>
        <a:xfrm>
          <a:off x="9404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8" name="直線コネクタ 297"/>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156794</xdr:rowOff>
    </xdr:from>
    <xdr:to>
      <xdr:col>46</xdr:col>
      <xdr:colOff>38100</xdr:colOff>
      <xdr:row>37</xdr:row>
      <xdr:rowOff>86944</xdr:rowOff>
    </xdr:to>
    <xdr:sp macro="" textlink="">
      <xdr:nvSpPr>
        <xdr:cNvPr id="299" name="フローチャート: 判断 298"/>
        <xdr:cNvSpPr/>
      </xdr:nvSpPr>
      <xdr:spPr>
        <a:xfrm>
          <a:off x="8699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103471</xdr:rowOff>
    </xdr:from>
    <xdr:ext cx="469744" cy="259045"/>
    <xdr:sp macro="" textlink="">
      <xdr:nvSpPr>
        <xdr:cNvPr id="300" name="テキスト ボックス 299"/>
        <xdr:cNvSpPr txBox="1"/>
      </xdr:nvSpPr>
      <xdr:spPr>
        <a:xfrm>
          <a:off x="8515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136957</xdr:rowOff>
    </xdr:from>
    <xdr:to>
      <xdr:col>41</xdr:col>
      <xdr:colOff>50800</xdr:colOff>
      <xdr:row>38</xdr:row>
      <xdr:rowOff>139700</xdr:rowOff>
    </xdr:to>
    <xdr:cxnSp macro="">
      <xdr:nvCxnSpPr>
        <xdr:cNvPr id="301" name="直線コネクタ 300"/>
        <xdr:cNvCxnSpPr/>
      </xdr:nvCxnSpPr>
      <xdr:spPr>
        <a:xfrm>
          <a:off x="6972300" y="6652057"/>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114046</xdr:rowOff>
    </xdr:from>
    <xdr:to>
      <xdr:col>41</xdr:col>
      <xdr:colOff>101600</xdr:colOff>
      <xdr:row>37</xdr:row>
      <xdr:rowOff>44196</xdr:rowOff>
    </xdr:to>
    <xdr:sp macro="" textlink="">
      <xdr:nvSpPr>
        <xdr:cNvPr id="302" name="フローチャート: 判断 301"/>
        <xdr:cNvSpPr/>
      </xdr:nvSpPr>
      <xdr:spPr>
        <a:xfrm>
          <a:off x="7810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60723</xdr:rowOff>
    </xdr:from>
    <xdr:ext cx="469744" cy="259045"/>
    <xdr:sp macro="" textlink="">
      <xdr:nvSpPr>
        <xdr:cNvPr id="303" name="テキスト ボックス 302"/>
        <xdr:cNvSpPr txBox="1"/>
      </xdr:nvSpPr>
      <xdr:spPr>
        <a:xfrm>
          <a:off x="7626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37236</xdr:rowOff>
    </xdr:from>
    <xdr:to>
      <xdr:col>36</xdr:col>
      <xdr:colOff>165100</xdr:colOff>
      <xdr:row>36</xdr:row>
      <xdr:rowOff>138836</xdr:rowOff>
    </xdr:to>
    <xdr:sp macro="" textlink="">
      <xdr:nvSpPr>
        <xdr:cNvPr id="304" name="フローチャート: 判断 303"/>
        <xdr:cNvSpPr/>
      </xdr:nvSpPr>
      <xdr:spPr>
        <a:xfrm>
          <a:off x="6921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155363</xdr:rowOff>
    </xdr:from>
    <xdr:ext cx="469744" cy="259045"/>
    <xdr:sp macro="" textlink="">
      <xdr:nvSpPr>
        <xdr:cNvPr id="305" name="テキスト ボックス 304"/>
        <xdr:cNvSpPr txBox="1"/>
      </xdr:nvSpPr>
      <xdr:spPr>
        <a:xfrm>
          <a:off x="6737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1" name="楕円 310"/>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2"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3" name="楕円 312"/>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4" name="テキスト ボックス 313"/>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5" name="楕円 314"/>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6" name="テキスト ボックス 315"/>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7" name="楕円 316"/>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8" name="テキスト ボックス 317"/>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86157</xdr:rowOff>
    </xdr:from>
    <xdr:to>
      <xdr:col>36</xdr:col>
      <xdr:colOff>165100</xdr:colOff>
      <xdr:row>39</xdr:row>
      <xdr:rowOff>16307</xdr:rowOff>
    </xdr:to>
    <xdr:sp macro="" textlink="">
      <xdr:nvSpPr>
        <xdr:cNvPr id="319" name="楕円 318"/>
        <xdr:cNvSpPr/>
      </xdr:nvSpPr>
      <xdr:spPr>
        <a:xfrm>
          <a:off x="6921500" y="660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7434</xdr:rowOff>
    </xdr:from>
    <xdr:ext cx="313932" cy="259045"/>
    <xdr:sp macro="" textlink="">
      <xdr:nvSpPr>
        <xdr:cNvPr id="320" name="テキスト ボックス 319"/>
        <xdr:cNvSpPr txBox="1"/>
      </xdr:nvSpPr>
      <xdr:spPr>
        <a:xfrm>
          <a:off x="6815333" y="6693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132819</xdr:rowOff>
    </xdr:from>
    <xdr:to>
      <xdr:col>54</xdr:col>
      <xdr:colOff>189865</xdr:colOff>
      <xdr:row>58</xdr:row>
      <xdr:rowOff>77704</xdr:rowOff>
    </xdr:to>
    <xdr:cxnSp macro="">
      <xdr:nvCxnSpPr>
        <xdr:cNvPr id="342" name="直線コネクタ 341"/>
        <xdr:cNvCxnSpPr/>
      </xdr:nvCxnSpPr>
      <xdr:spPr>
        <a:xfrm flipV="1">
          <a:off x="10475595" y="8876769"/>
          <a:ext cx="1270" cy="114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79496</xdr:rowOff>
    </xdr:from>
    <xdr:ext cx="534377" cy="259045"/>
    <xdr:sp macro="" textlink="">
      <xdr:nvSpPr>
        <xdr:cNvPr id="345" name="農林水産業費最大値テキスト"/>
        <xdr:cNvSpPr txBox="1"/>
      </xdr:nvSpPr>
      <xdr:spPr>
        <a:xfrm>
          <a:off x="10528300" y="865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132819</xdr:rowOff>
    </xdr:from>
    <xdr:to>
      <xdr:col>55</xdr:col>
      <xdr:colOff>88900</xdr:colOff>
      <xdr:row>51</xdr:row>
      <xdr:rowOff>132819</xdr:rowOff>
    </xdr:to>
    <xdr:cxnSp macro="">
      <xdr:nvCxnSpPr>
        <xdr:cNvPr id="346" name="直線コネクタ 345"/>
        <xdr:cNvCxnSpPr/>
      </xdr:nvCxnSpPr>
      <xdr:spPr>
        <a:xfrm>
          <a:off x="10388600" y="887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61290</xdr:rowOff>
    </xdr:from>
    <xdr:to>
      <xdr:col>55</xdr:col>
      <xdr:colOff>0</xdr:colOff>
      <xdr:row>57</xdr:row>
      <xdr:rowOff>74435</xdr:rowOff>
    </xdr:to>
    <xdr:cxnSp macro="">
      <xdr:nvCxnSpPr>
        <xdr:cNvPr id="347" name="直線コネクタ 346"/>
        <xdr:cNvCxnSpPr/>
      </xdr:nvCxnSpPr>
      <xdr:spPr>
        <a:xfrm flipV="1">
          <a:off x="9639300" y="9833940"/>
          <a:ext cx="8382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1957</xdr:rowOff>
    </xdr:from>
    <xdr:ext cx="534377" cy="259045"/>
    <xdr:sp macro="" textlink="">
      <xdr:nvSpPr>
        <xdr:cNvPr id="348" name="農林水産業費平均値テキスト"/>
        <xdr:cNvSpPr txBox="1"/>
      </xdr:nvSpPr>
      <xdr:spPr>
        <a:xfrm>
          <a:off x="10528300" y="9431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150530</xdr:rowOff>
    </xdr:from>
    <xdr:to>
      <xdr:col>55</xdr:col>
      <xdr:colOff>50800</xdr:colOff>
      <xdr:row>56</xdr:row>
      <xdr:rowOff>80680</xdr:rowOff>
    </xdr:to>
    <xdr:sp macro="" textlink="">
      <xdr:nvSpPr>
        <xdr:cNvPr id="349" name="フローチャート: 判断 348"/>
        <xdr:cNvSpPr/>
      </xdr:nvSpPr>
      <xdr:spPr>
        <a:xfrm>
          <a:off x="104267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30566</xdr:rowOff>
    </xdr:from>
    <xdr:to>
      <xdr:col>50</xdr:col>
      <xdr:colOff>114300</xdr:colOff>
      <xdr:row>57</xdr:row>
      <xdr:rowOff>74435</xdr:rowOff>
    </xdr:to>
    <xdr:cxnSp macro="">
      <xdr:nvCxnSpPr>
        <xdr:cNvPr id="350" name="直線コネクタ 349"/>
        <xdr:cNvCxnSpPr/>
      </xdr:nvCxnSpPr>
      <xdr:spPr>
        <a:xfrm>
          <a:off x="8750300" y="9803216"/>
          <a:ext cx="889000" cy="4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144061</xdr:rowOff>
    </xdr:from>
    <xdr:to>
      <xdr:col>50</xdr:col>
      <xdr:colOff>165100</xdr:colOff>
      <xdr:row>56</xdr:row>
      <xdr:rowOff>74211</xdr:rowOff>
    </xdr:to>
    <xdr:sp macro="" textlink="">
      <xdr:nvSpPr>
        <xdr:cNvPr id="351" name="フローチャート: 判断 350"/>
        <xdr:cNvSpPr/>
      </xdr:nvSpPr>
      <xdr:spPr>
        <a:xfrm>
          <a:off x="9588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90738</xdr:rowOff>
    </xdr:from>
    <xdr:ext cx="534377" cy="259045"/>
    <xdr:sp macro="" textlink="">
      <xdr:nvSpPr>
        <xdr:cNvPr id="352" name="テキスト ボックス 351"/>
        <xdr:cNvSpPr txBox="1"/>
      </xdr:nvSpPr>
      <xdr:spPr>
        <a:xfrm>
          <a:off x="9372111" y="93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30566</xdr:rowOff>
    </xdr:from>
    <xdr:to>
      <xdr:col>45</xdr:col>
      <xdr:colOff>177800</xdr:colOff>
      <xdr:row>57</xdr:row>
      <xdr:rowOff>55118</xdr:rowOff>
    </xdr:to>
    <xdr:cxnSp macro="">
      <xdr:nvCxnSpPr>
        <xdr:cNvPr id="353" name="直線コネクタ 352"/>
        <xdr:cNvCxnSpPr/>
      </xdr:nvCxnSpPr>
      <xdr:spPr>
        <a:xfrm flipV="1">
          <a:off x="7861300" y="9803216"/>
          <a:ext cx="889000" cy="2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151033</xdr:rowOff>
    </xdr:from>
    <xdr:to>
      <xdr:col>46</xdr:col>
      <xdr:colOff>38100</xdr:colOff>
      <xdr:row>56</xdr:row>
      <xdr:rowOff>81183</xdr:rowOff>
    </xdr:to>
    <xdr:sp macro="" textlink="">
      <xdr:nvSpPr>
        <xdr:cNvPr id="354" name="フローチャート: 判断 353"/>
        <xdr:cNvSpPr/>
      </xdr:nvSpPr>
      <xdr:spPr>
        <a:xfrm>
          <a:off x="8699500" y="958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97710</xdr:rowOff>
    </xdr:from>
    <xdr:ext cx="534377" cy="259045"/>
    <xdr:sp macro="" textlink="">
      <xdr:nvSpPr>
        <xdr:cNvPr id="355" name="テキスト ボックス 354"/>
        <xdr:cNvSpPr txBox="1"/>
      </xdr:nvSpPr>
      <xdr:spPr>
        <a:xfrm>
          <a:off x="8483111" y="935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157234</xdr:rowOff>
    </xdr:from>
    <xdr:to>
      <xdr:col>41</xdr:col>
      <xdr:colOff>50800</xdr:colOff>
      <xdr:row>57</xdr:row>
      <xdr:rowOff>55118</xdr:rowOff>
    </xdr:to>
    <xdr:cxnSp macro="">
      <xdr:nvCxnSpPr>
        <xdr:cNvPr id="356" name="直線コネクタ 355"/>
        <xdr:cNvCxnSpPr/>
      </xdr:nvCxnSpPr>
      <xdr:spPr>
        <a:xfrm>
          <a:off x="6972300" y="9758434"/>
          <a:ext cx="889000" cy="6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132288</xdr:rowOff>
    </xdr:from>
    <xdr:to>
      <xdr:col>41</xdr:col>
      <xdr:colOff>101600</xdr:colOff>
      <xdr:row>56</xdr:row>
      <xdr:rowOff>62438</xdr:rowOff>
    </xdr:to>
    <xdr:sp macro="" textlink="">
      <xdr:nvSpPr>
        <xdr:cNvPr id="357" name="フローチャート: 判断 356"/>
        <xdr:cNvSpPr/>
      </xdr:nvSpPr>
      <xdr:spPr>
        <a:xfrm>
          <a:off x="7810500" y="95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78965</xdr:rowOff>
    </xdr:from>
    <xdr:ext cx="534377" cy="259045"/>
    <xdr:sp macro="" textlink="">
      <xdr:nvSpPr>
        <xdr:cNvPr id="358" name="テキスト ボックス 357"/>
        <xdr:cNvSpPr txBox="1"/>
      </xdr:nvSpPr>
      <xdr:spPr>
        <a:xfrm>
          <a:off x="7594111" y="93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108240</xdr:rowOff>
    </xdr:from>
    <xdr:to>
      <xdr:col>36</xdr:col>
      <xdr:colOff>165100</xdr:colOff>
      <xdr:row>55</xdr:row>
      <xdr:rowOff>38390</xdr:rowOff>
    </xdr:to>
    <xdr:sp macro="" textlink="">
      <xdr:nvSpPr>
        <xdr:cNvPr id="359" name="フローチャート: 判断 358"/>
        <xdr:cNvSpPr/>
      </xdr:nvSpPr>
      <xdr:spPr>
        <a:xfrm>
          <a:off x="6921500" y="936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54917</xdr:rowOff>
    </xdr:from>
    <xdr:ext cx="534377" cy="259045"/>
    <xdr:sp macro="" textlink="">
      <xdr:nvSpPr>
        <xdr:cNvPr id="360" name="テキスト ボックス 359"/>
        <xdr:cNvSpPr txBox="1"/>
      </xdr:nvSpPr>
      <xdr:spPr>
        <a:xfrm>
          <a:off x="6705111" y="914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10490</xdr:rowOff>
    </xdr:from>
    <xdr:to>
      <xdr:col>55</xdr:col>
      <xdr:colOff>50800</xdr:colOff>
      <xdr:row>57</xdr:row>
      <xdr:rowOff>112090</xdr:rowOff>
    </xdr:to>
    <xdr:sp macro="" textlink="">
      <xdr:nvSpPr>
        <xdr:cNvPr id="366" name="楕円 365"/>
        <xdr:cNvSpPr/>
      </xdr:nvSpPr>
      <xdr:spPr>
        <a:xfrm>
          <a:off x="10426700" y="97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160367</xdr:rowOff>
    </xdr:from>
    <xdr:ext cx="534377" cy="259045"/>
    <xdr:sp macro="" textlink="">
      <xdr:nvSpPr>
        <xdr:cNvPr id="367" name="農林水産業費該当値テキスト"/>
        <xdr:cNvSpPr txBox="1"/>
      </xdr:nvSpPr>
      <xdr:spPr>
        <a:xfrm>
          <a:off x="10528300" y="976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23635</xdr:rowOff>
    </xdr:from>
    <xdr:to>
      <xdr:col>50</xdr:col>
      <xdr:colOff>165100</xdr:colOff>
      <xdr:row>57</xdr:row>
      <xdr:rowOff>125235</xdr:rowOff>
    </xdr:to>
    <xdr:sp macro="" textlink="">
      <xdr:nvSpPr>
        <xdr:cNvPr id="368" name="楕円 367"/>
        <xdr:cNvSpPr/>
      </xdr:nvSpPr>
      <xdr:spPr>
        <a:xfrm>
          <a:off x="9588500" y="979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116362</xdr:rowOff>
    </xdr:from>
    <xdr:ext cx="534377" cy="259045"/>
    <xdr:sp macro="" textlink="">
      <xdr:nvSpPr>
        <xdr:cNvPr id="369" name="テキスト ボックス 368"/>
        <xdr:cNvSpPr txBox="1"/>
      </xdr:nvSpPr>
      <xdr:spPr>
        <a:xfrm>
          <a:off x="9372111" y="988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151216</xdr:rowOff>
    </xdr:from>
    <xdr:to>
      <xdr:col>46</xdr:col>
      <xdr:colOff>38100</xdr:colOff>
      <xdr:row>57</xdr:row>
      <xdr:rowOff>81366</xdr:rowOff>
    </xdr:to>
    <xdr:sp macro="" textlink="">
      <xdr:nvSpPr>
        <xdr:cNvPr id="370" name="楕円 369"/>
        <xdr:cNvSpPr/>
      </xdr:nvSpPr>
      <xdr:spPr>
        <a:xfrm>
          <a:off x="8699500" y="975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72493</xdr:rowOff>
    </xdr:from>
    <xdr:ext cx="534377" cy="259045"/>
    <xdr:sp macro="" textlink="">
      <xdr:nvSpPr>
        <xdr:cNvPr id="371" name="テキスト ボックス 370"/>
        <xdr:cNvSpPr txBox="1"/>
      </xdr:nvSpPr>
      <xdr:spPr>
        <a:xfrm>
          <a:off x="8483111" y="984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4318</xdr:rowOff>
    </xdr:from>
    <xdr:to>
      <xdr:col>41</xdr:col>
      <xdr:colOff>101600</xdr:colOff>
      <xdr:row>57</xdr:row>
      <xdr:rowOff>105918</xdr:rowOff>
    </xdr:to>
    <xdr:sp macro="" textlink="">
      <xdr:nvSpPr>
        <xdr:cNvPr id="372" name="楕円 371"/>
        <xdr:cNvSpPr/>
      </xdr:nvSpPr>
      <xdr:spPr>
        <a:xfrm>
          <a:off x="7810500" y="977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97045</xdr:rowOff>
    </xdr:from>
    <xdr:ext cx="534377" cy="259045"/>
    <xdr:sp macro="" textlink="">
      <xdr:nvSpPr>
        <xdr:cNvPr id="373" name="テキスト ボックス 372"/>
        <xdr:cNvSpPr txBox="1"/>
      </xdr:nvSpPr>
      <xdr:spPr>
        <a:xfrm>
          <a:off x="7594111" y="986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106434</xdr:rowOff>
    </xdr:from>
    <xdr:to>
      <xdr:col>36</xdr:col>
      <xdr:colOff>165100</xdr:colOff>
      <xdr:row>57</xdr:row>
      <xdr:rowOff>36584</xdr:rowOff>
    </xdr:to>
    <xdr:sp macro="" textlink="">
      <xdr:nvSpPr>
        <xdr:cNvPr id="374" name="楕円 373"/>
        <xdr:cNvSpPr/>
      </xdr:nvSpPr>
      <xdr:spPr>
        <a:xfrm>
          <a:off x="6921500" y="970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27711</xdr:rowOff>
    </xdr:from>
    <xdr:ext cx="534377" cy="259045"/>
    <xdr:sp macro="" textlink="">
      <xdr:nvSpPr>
        <xdr:cNvPr id="375" name="テキスト ボックス 374"/>
        <xdr:cNvSpPr txBox="1"/>
      </xdr:nvSpPr>
      <xdr:spPr>
        <a:xfrm>
          <a:off x="6705111" y="980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108907</xdr:rowOff>
    </xdr:from>
    <xdr:to>
      <xdr:col>54</xdr:col>
      <xdr:colOff>189865</xdr:colOff>
      <xdr:row>78</xdr:row>
      <xdr:rowOff>105296</xdr:rowOff>
    </xdr:to>
    <xdr:cxnSp macro="">
      <xdr:nvCxnSpPr>
        <xdr:cNvPr id="397" name="直線コネクタ 396"/>
        <xdr:cNvCxnSpPr/>
      </xdr:nvCxnSpPr>
      <xdr:spPr>
        <a:xfrm flipV="1">
          <a:off x="10475595" y="12281857"/>
          <a:ext cx="1270" cy="119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109123</xdr:rowOff>
    </xdr:from>
    <xdr:ext cx="469744" cy="259045"/>
    <xdr:sp macro="" textlink="">
      <xdr:nvSpPr>
        <xdr:cNvPr id="398" name="商工費最小値テキスト"/>
        <xdr:cNvSpPr txBox="1"/>
      </xdr:nvSpPr>
      <xdr:spPr>
        <a:xfrm>
          <a:off x="10528300" y="1348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105296</xdr:rowOff>
    </xdr:from>
    <xdr:to>
      <xdr:col>55</xdr:col>
      <xdr:colOff>88900</xdr:colOff>
      <xdr:row>78</xdr:row>
      <xdr:rowOff>105296</xdr:rowOff>
    </xdr:to>
    <xdr:cxnSp macro="">
      <xdr:nvCxnSpPr>
        <xdr:cNvPr id="399" name="直線コネクタ 398"/>
        <xdr:cNvCxnSpPr/>
      </xdr:nvCxnSpPr>
      <xdr:spPr>
        <a:xfrm>
          <a:off x="10388600" y="1347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55584</xdr:rowOff>
    </xdr:from>
    <xdr:ext cx="534377" cy="259045"/>
    <xdr:sp macro="" textlink="">
      <xdr:nvSpPr>
        <xdr:cNvPr id="400" name="商工費最大値テキスト"/>
        <xdr:cNvSpPr txBox="1"/>
      </xdr:nvSpPr>
      <xdr:spPr>
        <a:xfrm>
          <a:off x="10528300" y="1205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108907</xdr:rowOff>
    </xdr:from>
    <xdr:to>
      <xdr:col>55</xdr:col>
      <xdr:colOff>88900</xdr:colOff>
      <xdr:row>71</xdr:row>
      <xdr:rowOff>108907</xdr:rowOff>
    </xdr:to>
    <xdr:cxnSp macro="">
      <xdr:nvCxnSpPr>
        <xdr:cNvPr id="401" name="直線コネクタ 400"/>
        <xdr:cNvCxnSpPr/>
      </xdr:nvCxnSpPr>
      <xdr:spPr>
        <a:xfrm>
          <a:off x="10388600" y="1228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102256</xdr:rowOff>
    </xdr:from>
    <xdr:to>
      <xdr:col>55</xdr:col>
      <xdr:colOff>0</xdr:colOff>
      <xdr:row>78</xdr:row>
      <xdr:rowOff>105296</xdr:rowOff>
    </xdr:to>
    <xdr:cxnSp macro="">
      <xdr:nvCxnSpPr>
        <xdr:cNvPr id="402" name="直線コネクタ 401"/>
        <xdr:cNvCxnSpPr/>
      </xdr:nvCxnSpPr>
      <xdr:spPr>
        <a:xfrm>
          <a:off x="9639300" y="13475356"/>
          <a:ext cx="838200" cy="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135072</xdr:rowOff>
    </xdr:from>
    <xdr:ext cx="534377" cy="259045"/>
    <xdr:sp macro="" textlink="">
      <xdr:nvSpPr>
        <xdr:cNvPr id="403" name="商工費平均値テキスト"/>
        <xdr:cNvSpPr txBox="1"/>
      </xdr:nvSpPr>
      <xdr:spPr>
        <a:xfrm>
          <a:off x="10528300" y="12993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112195</xdr:rowOff>
    </xdr:from>
    <xdr:to>
      <xdr:col>55</xdr:col>
      <xdr:colOff>50800</xdr:colOff>
      <xdr:row>77</xdr:row>
      <xdr:rowOff>42345</xdr:rowOff>
    </xdr:to>
    <xdr:sp macro="" textlink="">
      <xdr:nvSpPr>
        <xdr:cNvPr id="404" name="フローチャート: 判断 403"/>
        <xdr:cNvSpPr/>
      </xdr:nvSpPr>
      <xdr:spPr>
        <a:xfrm>
          <a:off x="104267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89156</xdr:rowOff>
    </xdr:from>
    <xdr:to>
      <xdr:col>50</xdr:col>
      <xdr:colOff>114300</xdr:colOff>
      <xdr:row>78</xdr:row>
      <xdr:rowOff>102256</xdr:rowOff>
    </xdr:to>
    <xdr:cxnSp macro="">
      <xdr:nvCxnSpPr>
        <xdr:cNvPr id="405" name="直線コネクタ 404"/>
        <xdr:cNvCxnSpPr/>
      </xdr:nvCxnSpPr>
      <xdr:spPr>
        <a:xfrm>
          <a:off x="8750300" y="13462256"/>
          <a:ext cx="889000" cy="1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73721</xdr:rowOff>
    </xdr:from>
    <xdr:to>
      <xdr:col>50</xdr:col>
      <xdr:colOff>165100</xdr:colOff>
      <xdr:row>77</xdr:row>
      <xdr:rowOff>3871</xdr:rowOff>
    </xdr:to>
    <xdr:sp macro="" textlink="">
      <xdr:nvSpPr>
        <xdr:cNvPr id="406" name="フローチャート: 判断 405"/>
        <xdr:cNvSpPr/>
      </xdr:nvSpPr>
      <xdr:spPr>
        <a:xfrm>
          <a:off x="9588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20398</xdr:rowOff>
    </xdr:from>
    <xdr:ext cx="534377" cy="259045"/>
    <xdr:sp macro="" textlink="">
      <xdr:nvSpPr>
        <xdr:cNvPr id="407" name="テキスト ボックス 406"/>
        <xdr:cNvSpPr txBox="1"/>
      </xdr:nvSpPr>
      <xdr:spPr>
        <a:xfrm>
          <a:off x="9372111" y="1287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89156</xdr:rowOff>
    </xdr:from>
    <xdr:to>
      <xdr:col>45</xdr:col>
      <xdr:colOff>177800</xdr:colOff>
      <xdr:row>78</xdr:row>
      <xdr:rowOff>99535</xdr:rowOff>
    </xdr:to>
    <xdr:cxnSp macro="">
      <xdr:nvCxnSpPr>
        <xdr:cNvPr id="408" name="直線コネクタ 407"/>
        <xdr:cNvCxnSpPr/>
      </xdr:nvCxnSpPr>
      <xdr:spPr>
        <a:xfrm flipV="1">
          <a:off x="7861300" y="13462256"/>
          <a:ext cx="889000" cy="1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86020</xdr:rowOff>
    </xdr:from>
    <xdr:to>
      <xdr:col>46</xdr:col>
      <xdr:colOff>38100</xdr:colOff>
      <xdr:row>77</xdr:row>
      <xdr:rowOff>16170</xdr:rowOff>
    </xdr:to>
    <xdr:sp macro="" textlink="">
      <xdr:nvSpPr>
        <xdr:cNvPr id="409" name="フローチャート: 判断 408"/>
        <xdr:cNvSpPr/>
      </xdr:nvSpPr>
      <xdr:spPr>
        <a:xfrm>
          <a:off x="8699500" y="131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32697</xdr:rowOff>
    </xdr:from>
    <xdr:ext cx="534377" cy="259045"/>
    <xdr:sp macro="" textlink="">
      <xdr:nvSpPr>
        <xdr:cNvPr id="410" name="テキスト ボックス 409"/>
        <xdr:cNvSpPr txBox="1"/>
      </xdr:nvSpPr>
      <xdr:spPr>
        <a:xfrm>
          <a:off x="8483111" y="1289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99535</xdr:rowOff>
    </xdr:from>
    <xdr:to>
      <xdr:col>41</xdr:col>
      <xdr:colOff>50800</xdr:colOff>
      <xdr:row>78</xdr:row>
      <xdr:rowOff>103467</xdr:rowOff>
    </xdr:to>
    <xdr:cxnSp macro="">
      <xdr:nvCxnSpPr>
        <xdr:cNvPr id="411" name="直線コネクタ 410"/>
        <xdr:cNvCxnSpPr/>
      </xdr:nvCxnSpPr>
      <xdr:spPr>
        <a:xfrm flipV="1">
          <a:off x="6972300" y="13472635"/>
          <a:ext cx="8890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65286</xdr:rowOff>
    </xdr:from>
    <xdr:to>
      <xdr:col>41</xdr:col>
      <xdr:colOff>101600</xdr:colOff>
      <xdr:row>76</xdr:row>
      <xdr:rowOff>166886</xdr:rowOff>
    </xdr:to>
    <xdr:sp macro="" textlink="">
      <xdr:nvSpPr>
        <xdr:cNvPr id="412" name="フローチャート: 判断 411"/>
        <xdr:cNvSpPr/>
      </xdr:nvSpPr>
      <xdr:spPr>
        <a:xfrm>
          <a:off x="7810500" y="1309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11963</xdr:rowOff>
    </xdr:from>
    <xdr:ext cx="534377" cy="259045"/>
    <xdr:sp macro="" textlink="">
      <xdr:nvSpPr>
        <xdr:cNvPr id="413" name="テキスト ボックス 412"/>
        <xdr:cNvSpPr txBox="1"/>
      </xdr:nvSpPr>
      <xdr:spPr>
        <a:xfrm>
          <a:off x="7594111" y="1287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74476</xdr:rowOff>
    </xdr:from>
    <xdr:to>
      <xdr:col>36</xdr:col>
      <xdr:colOff>165100</xdr:colOff>
      <xdr:row>77</xdr:row>
      <xdr:rowOff>4626</xdr:rowOff>
    </xdr:to>
    <xdr:sp macro="" textlink="">
      <xdr:nvSpPr>
        <xdr:cNvPr id="414" name="フローチャート: 判断 413"/>
        <xdr:cNvSpPr/>
      </xdr:nvSpPr>
      <xdr:spPr>
        <a:xfrm>
          <a:off x="6921500" y="131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21152</xdr:rowOff>
    </xdr:from>
    <xdr:ext cx="534377" cy="259045"/>
    <xdr:sp macro="" textlink="">
      <xdr:nvSpPr>
        <xdr:cNvPr id="415" name="テキスト ボックス 414"/>
        <xdr:cNvSpPr txBox="1"/>
      </xdr:nvSpPr>
      <xdr:spPr>
        <a:xfrm>
          <a:off x="6705111" y="128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54496</xdr:rowOff>
    </xdr:from>
    <xdr:to>
      <xdr:col>55</xdr:col>
      <xdr:colOff>50800</xdr:colOff>
      <xdr:row>78</xdr:row>
      <xdr:rowOff>156096</xdr:rowOff>
    </xdr:to>
    <xdr:sp macro="" textlink="">
      <xdr:nvSpPr>
        <xdr:cNvPr id="421" name="楕円 420"/>
        <xdr:cNvSpPr/>
      </xdr:nvSpPr>
      <xdr:spPr>
        <a:xfrm>
          <a:off x="10426700" y="1342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140873</xdr:rowOff>
    </xdr:from>
    <xdr:ext cx="469744" cy="259045"/>
    <xdr:sp macro="" textlink="">
      <xdr:nvSpPr>
        <xdr:cNvPr id="422" name="商工費該当値テキスト"/>
        <xdr:cNvSpPr txBox="1"/>
      </xdr:nvSpPr>
      <xdr:spPr>
        <a:xfrm>
          <a:off x="10528300" y="1334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51456</xdr:rowOff>
    </xdr:from>
    <xdr:to>
      <xdr:col>50</xdr:col>
      <xdr:colOff>165100</xdr:colOff>
      <xdr:row>78</xdr:row>
      <xdr:rowOff>153056</xdr:rowOff>
    </xdr:to>
    <xdr:sp macro="" textlink="">
      <xdr:nvSpPr>
        <xdr:cNvPr id="423" name="楕円 422"/>
        <xdr:cNvSpPr/>
      </xdr:nvSpPr>
      <xdr:spPr>
        <a:xfrm>
          <a:off x="9588500" y="134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144183</xdr:rowOff>
    </xdr:from>
    <xdr:ext cx="469744" cy="259045"/>
    <xdr:sp macro="" textlink="">
      <xdr:nvSpPr>
        <xdr:cNvPr id="424" name="テキスト ボックス 423"/>
        <xdr:cNvSpPr txBox="1"/>
      </xdr:nvSpPr>
      <xdr:spPr>
        <a:xfrm>
          <a:off x="9404428" y="1351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38356</xdr:rowOff>
    </xdr:from>
    <xdr:to>
      <xdr:col>46</xdr:col>
      <xdr:colOff>38100</xdr:colOff>
      <xdr:row>78</xdr:row>
      <xdr:rowOff>139956</xdr:rowOff>
    </xdr:to>
    <xdr:sp macro="" textlink="">
      <xdr:nvSpPr>
        <xdr:cNvPr id="425" name="楕円 424"/>
        <xdr:cNvSpPr/>
      </xdr:nvSpPr>
      <xdr:spPr>
        <a:xfrm>
          <a:off x="8699500" y="1341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131083</xdr:rowOff>
    </xdr:from>
    <xdr:ext cx="469744" cy="259045"/>
    <xdr:sp macro="" textlink="">
      <xdr:nvSpPr>
        <xdr:cNvPr id="426" name="テキスト ボックス 425"/>
        <xdr:cNvSpPr txBox="1"/>
      </xdr:nvSpPr>
      <xdr:spPr>
        <a:xfrm>
          <a:off x="8515428" y="1350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48735</xdr:rowOff>
    </xdr:from>
    <xdr:to>
      <xdr:col>41</xdr:col>
      <xdr:colOff>101600</xdr:colOff>
      <xdr:row>78</xdr:row>
      <xdr:rowOff>150335</xdr:rowOff>
    </xdr:to>
    <xdr:sp macro="" textlink="">
      <xdr:nvSpPr>
        <xdr:cNvPr id="427" name="楕円 426"/>
        <xdr:cNvSpPr/>
      </xdr:nvSpPr>
      <xdr:spPr>
        <a:xfrm>
          <a:off x="7810500" y="1342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141462</xdr:rowOff>
    </xdr:from>
    <xdr:ext cx="469744" cy="259045"/>
    <xdr:sp macro="" textlink="">
      <xdr:nvSpPr>
        <xdr:cNvPr id="428" name="テキスト ボックス 427"/>
        <xdr:cNvSpPr txBox="1"/>
      </xdr:nvSpPr>
      <xdr:spPr>
        <a:xfrm>
          <a:off x="7626428" y="13514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52667</xdr:rowOff>
    </xdr:from>
    <xdr:to>
      <xdr:col>36</xdr:col>
      <xdr:colOff>165100</xdr:colOff>
      <xdr:row>78</xdr:row>
      <xdr:rowOff>154267</xdr:rowOff>
    </xdr:to>
    <xdr:sp macro="" textlink="">
      <xdr:nvSpPr>
        <xdr:cNvPr id="429" name="楕円 428"/>
        <xdr:cNvSpPr/>
      </xdr:nvSpPr>
      <xdr:spPr>
        <a:xfrm>
          <a:off x="6921500" y="1342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145394</xdr:rowOff>
    </xdr:from>
    <xdr:ext cx="469744" cy="259045"/>
    <xdr:sp macro="" textlink="">
      <xdr:nvSpPr>
        <xdr:cNvPr id="430" name="テキスト ボックス 429"/>
        <xdr:cNvSpPr txBox="1"/>
      </xdr:nvSpPr>
      <xdr:spPr>
        <a:xfrm>
          <a:off x="6737428" y="1351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6305</xdr:rowOff>
    </xdr:from>
    <xdr:to>
      <xdr:col>54</xdr:col>
      <xdr:colOff>189865</xdr:colOff>
      <xdr:row>98</xdr:row>
      <xdr:rowOff>91745</xdr:rowOff>
    </xdr:to>
    <xdr:cxnSp macro="">
      <xdr:nvCxnSpPr>
        <xdr:cNvPr id="452" name="直線コネクタ 451"/>
        <xdr:cNvCxnSpPr/>
      </xdr:nvCxnSpPr>
      <xdr:spPr>
        <a:xfrm flipV="1">
          <a:off x="10475595" y="15608255"/>
          <a:ext cx="1270" cy="1285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95572</xdr:rowOff>
    </xdr:from>
    <xdr:ext cx="534377" cy="259045"/>
    <xdr:sp macro="" textlink="">
      <xdr:nvSpPr>
        <xdr:cNvPr id="453" name="土木費最小値テキスト"/>
        <xdr:cNvSpPr txBox="1"/>
      </xdr:nvSpPr>
      <xdr:spPr>
        <a:xfrm>
          <a:off x="10528300" y="168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91745</xdr:rowOff>
    </xdr:from>
    <xdr:to>
      <xdr:col>55</xdr:col>
      <xdr:colOff>88900</xdr:colOff>
      <xdr:row>98</xdr:row>
      <xdr:rowOff>91745</xdr:rowOff>
    </xdr:to>
    <xdr:cxnSp macro="">
      <xdr:nvCxnSpPr>
        <xdr:cNvPr id="454" name="直線コネクタ 453"/>
        <xdr:cNvCxnSpPr/>
      </xdr:nvCxnSpPr>
      <xdr:spPr>
        <a:xfrm>
          <a:off x="10388600" y="168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124432</xdr:rowOff>
    </xdr:from>
    <xdr:ext cx="599010" cy="259045"/>
    <xdr:sp macro="" textlink="">
      <xdr:nvSpPr>
        <xdr:cNvPr id="455" name="土木費最大値テキスト"/>
        <xdr:cNvSpPr txBox="1"/>
      </xdr:nvSpPr>
      <xdr:spPr>
        <a:xfrm>
          <a:off x="10528300" y="1538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6305</xdr:rowOff>
    </xdr:from>
    <xdr:to>
      <xdr:col>55</xdr:col>
      <xdr:colOff>88900</xdr:colOff>
      <xdr:row>91</xdr:row>
      <xdr:rowOff>6305</xdr:rowOff>
    </xdr:to>
    <xdr:cxnSp macro="">
      <xdr:nvCxnSpPr>
        <xdr:cNvPr id="456" name="直線コネクタ 455"/>
        <xdr:cNvCxnSpPr/>
      </xdr:nvCxnSpPr>
      <xdr:spPr>
        <a:xfrm>
          <a:off x="10388600" y="15608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168934</xdr:rowOff>
    </xdr:from>
    <xdr:to>
      <xdr:col>55</xdr:col>
      <xdr:colOff>0</xdr:colOff>
      <xdr:row>98</xdr:row>
      <xdr:rowOff>1522</xdr:rowOff>
    </xdr:to>
    <xdr:cxnSp macro="">
      <xdr:nvCxnSpPr>
        <xdr:cNvPr id="457" name="直線コネクタ 456"/>
        <xdr:cNvCxnSpPr/>
      </xdr:nvCxnSpPr>
      <xdr:spPr>
        <a:xfrm flipV="1">
          <a:off x="9639300" y="16799584"/>
          <a:ext cx="8382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114555</xdr:rowOff>
    </xdr:from>
    <xdr:ext cx="534377" cy="259045"/>
    <xdr:sp macro="" textlink="">
      <xdr:nvSpPr>
        <xdr:cNvPr id="458" name="土木費平均値テキスト"/>
        <xdr:cNvSpPr txBox="1"/>
      </xdr:nvSpPr>
      <xdr:spPr>
        <a:xfrm>
          <a:off x="10528300" y="16745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136128</xdr:rowOff>
    </xdr:from>
    <xdr:to>
      <xdr:col>55</xdr:col>
      <xdr:colOff>50800</xdr:colOff>
      <xdr:row>98</xdr:row>
      <xdr:rowOff>66278</xdr:rowOff>
    </xdr:to>
    <xdr:sp macro="" textlink="">
      <xdr:nvSpPr>
        <xdr:cNvPr id="459" name="フローチャート: 判断 458"/>
        <xdr:cNvSpPr/>
      </xdr:nvSpPr>
      <xdr:spPr>
        <a:xfrm>
          <a:off x="10426700" y="1676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158978</xdr:rowOff>
    </xdr:from>
    <xdr:to>
      <xdr:col>50</xdr:col>
      <xdr:colOff>114300</xdr:colOff>
      <xdr:row>98</xdr:row>
      <xdr:rowOff>1522</xdr:rowOff>
    </xdr:to>
    <xdr:cxnSp macro="">
      <xdr:nvCxnSpPr>
        <xdr:cNvPr id="460" name="直線コネクタ 459"/>
        <xdr:cNvCxnSpPr/>
      </xdr:nvCxnSpPr>
      <xdr:spPr>
        <a:xfrm>
          <a:off x="8750300" y="16789628"/>
          <a:ext cx="889000" cy="1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129060</xdr:rowOff>
    </xdr:from>
    <xdr:to>
      <xdr:col>50</xdr:col>
      <xdr:colOff>165100</xdr:colOff>
      <xdr:row>98</xdr:row>
      <xdr:rowOff>59210</xdr:rowOff>
    </xdr:to>
    <xdr:sp macro="" textlink="">
      <xdr:nvSpPr>
        <xdr:cNvPr id="461" name="フローチャート: 判断 460"/>
        <xdr:cNvSpPr/>
      </xdr:nvSpPr>
      <xdr:spPr>
        <a:xfrm>
          <a:off x="9588500" y="16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50337</xdr:rowOff>
    </xdr:from>
    <xdr:ext cx="534377" cy="259045"/>
    <xdr:sp macro="" textlink="">
      <xdr:nvSpPr>
        <xdr:cNvPr id="462" name="テキスト ボックス 461"/>
        <xdr:cNvSpPr txBox="1"/>
      </xdr:nvSpPr>
      <xdr:spPr>
        <a:xfrm>
          <a:off x="9372111" y="1685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158978</xdr:rowOff>
    </xdr:from>
    <xdr:to>
      <xdr:col>45</xdr:col>
      <xdr:colOff>177800</xdr:colOff>
      <xdr:row>98</xdr:row>
      <xdr:rowOff>8733</xdr:rowOff>
    </xdr:to>
    <xdr:cxnSp macro="">
      <xdr:nvCxnSpPr>
        <xdr:cNvPr id="463" name="直線コネクタ 462"/>
        <xdr:cNvCxnSpPr/>
      </xdr:nvCxnSpPr>
      <xdr:spPr>
        <a:xfrm flipV="1">
          <a:off x="7861300" y="16789628"/>
          <a:ext cx="889000" cy="2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143224</xdr:rowOff>
    </xdr:from>
    <xdr:to>
      <xdr:col>46</xdr:col>
      <xdr:colOff>38100</xdr:colOff>
      <xdr:row>98</xdr:row>
      <xdr:rowOff>73374</xdr:rowOff>
    </xdr:to>
    <xdr:sp macro="" textlink="">
      <xdr:nvSpPr>
        <xdr:cNvPr id="464" name="フローチャート: 判断 463"/>
        <xdr:cNvSpPr/>
      </xdr:nvSpPr>
      <xdr:spPr>
        <a:xfrm>
          <a:off x="8699500" y="1677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64501</xdr:rowOff>
    </xdr:from>
    <xdr:ext cx="534377" cy="259045"/>
    <xdr:sp macro="" textlink="">
      <xdr:nvSpPr>
        <xdr:cNvPr id="465" name="テキスト ボックス 464"/>
        <xdr:cNvSpPr txBox="1"/>
      </xdr:nvSpPr>
      <xdr:spPr>
        <a:xfrm>
          <a:off x="8483111" y="1686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3736</xdr:rowOff>
    </xdr:from>
    <xdr:to>
      <xdr:col>41</xdr:col>
      <xdr:colOff>50800</xdr:colOff>
      <xdr:row>98</xdr:row>
      <xdr:rowOff>8733</xdr:rowOff>
    </xdr:to>
    <xdr:cxnSp macro="">
      <xdr:nvCxnSpPr>
        <xdr:cNvPr id="466" name="直線コネクタ 465"/>
        <xdr:cNvCxnSpPr/>
      </xdr:nvCxnSpPr>
      <xdr:spPr>
        <a:xfrm>
          <a:off x="6972300" y="16805836"/>
          <a:ext cx="889000" cy="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124034</xdr:rowOff>
    </xdr:from>
    <xdr:to>
      <xdr:col>41</xdr:col>
      <xdr:colOff>101600</xdr:colOff>
      <xdr:row>98</xdr:row>
      <xdr:rowOff>54184</xdr:rowOff>
    </xdr:to>
    <xdr:sp macro="" textlink="">
      <xdr:nvSpPr>
        <xdr:cNvPr id="467" name="フローチャート: 判断 466"/>
        <xdr:cNvSpPr/>
      </xdr:nvSpPr>
      <xdr:spPr>
        <a:xfrm>
          <a:off x="78105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70711</xdr:rowOff>
    </xdr:from>
    <xdr:ext cx="534377" cy="259045"/>
    <xdr:sp macro="" textlink="">
      <xdr:nvSpPr>
        <xdr:cNvPr id="468" name="テキスト ボックス 467"/>
        <xdr:cNvSpPr txBox="1"/>
      </xdr:nvSpPr>
      <xdr:spPr>
        <a:xfrm>
          <a:off x="7594111" y="1652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97726</xdr:rowOff>
    </xdr:from>
    <xdr:to>
      <xdr:col>36</xdr:col>
      <xdr:colOff>165100</xdr:colOff>
      <xdr:row>98</xdr:row>
      <xdr:rowOff>27876</xdr:rowOff>
    </xdr:to>
    <xdr:sp macro="" textlink="">
      <xdr:nvSpPr>
        <xdr:cNvPr id="469" name="フローチャート: 判断 468"/>
        <xdr:cNvSpPr/>
      </xdr:nvSpPr>
      <xdr:spPr>
        <a:xfrm>
          <a:off x="6921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44403</xdr:rowOff>
    </xdr:from>
    <xdr:ext cx="534377" cy="259045"/>
    <xdr:sp macro="" textlink="">
      <xdr:nvSpPr>
        <xdr:cNvPr id="470" name="テキスト ボックス 469"/>
        <xdr:cNvSpPr txBox="1"/>
      </xdr:nvSpPr>
      <xdr:spPr>
        <a:xfrm>
          <a:off x="6705111" y="1650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118134</xdr:rowOff>
    </xdr:from>
    <xdr:to>
      <xdr:col>55</xdr:col>
      <xdr:colOff>50800</xdr:colOff>
      <xdr:row>98</xdr:row>
      <xdr:rowOff>48284</xdr:rowOff>
    </xdr:to>
    <xdr:sp macro="" textlink="">
      <xdr:nvSpPr>
        <xdr:cNvPr id="476" name="楕円 475"/>
        <xdr:cNvSpPr/>
      </xdr:nvSpPr>
      <xdr:spPr>
        <a:xfrm>
          <a:off x="10426700" y="1674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77511</xdr:rowOff>
    </xdr:from>
    <xdr:ext cx="534377" cy="259045"/>
    <xdr:sp macro="" textlink="">
      <xdr:nvSpPr>
        <xdr:cNvPr id="477" name="土木費該当値テキスト"/>
        <xdr:cNvSpPr txBox="1"/>
      </xdr:nvSpPr>
      <xdr:spPr>
        <a:xfrm>
          <a:off x="10528300" y="1653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122172</xdr:rowOff>
    </xdr:from>
    <xdr:to>
      <xdr:col>50</xdr:col>
      <xdr:colOff>165100</xdr:colOff>
      <xdr:row>98</xdr:row>
      <xdr:rowOff>52322</xdr:rowOff>
    </xdr:to>
    <xdr:sp macro="" textlink="">
      <xdr:nvSpPr>
        <xdr:cNvPr id="478" name="楕円 477"/>
        <xdr:cNvSpPr/>
      </xdr:nvSpPr>
      <xdr:spPr>
        <a:xfrm>
          <a:off x="9588500" y="1675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68849</xdr:rowOff>
    </xdr:from>
    <xdr:ext cx="534377" cy="259045"/>
    <xdr:sp macro="" textlink="">
      <xdr:nvSpPr>
        <xdr:cNvPr id="479" name="テキスト ボックス 478"/>
        <xdr:cNvSpPr txBox="1"/>
      </xdr:nvSpPr>
      <xdr:spPr>
        <a:xfrm>
          <a:off x="9372111" y="1652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108178</xdr:rowOff>
    </xdr:from>
    <xdr:to>
      <xdr:col>46</xdr:col>
      <xdr:colOff>38100</xdr:colOff>
      <xdr:row>98</xdr:row>
      <xdr:rowOff>38328</xdr:rowOff>
    </xdr:to>
    <xdr:sp macro="" textlink="">
      <xdr:nvSpPr>
        <xdr:cNvPr id="480" name="楕円 479"/>
        <xdr:cNvSpPr/>
      </xdr:nvSpPr>
      <xdr:spPr>
        <a:xfrm>
          <a:off x="8699500" y="1673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54855</xdr:rowOff>
    </xdr:from>
    <xdr:ext cx="534377" cy="259045"/>
    <xdr:sp macro="" textlink="">
      <xdr:nvSpPr>
        <xdr:cNvPr id="481" name="テキスト ボックス 480"/>
        <xdr:cNvSpPr txBox="1"/>
      </xdr:nvSpPr>
      <xdr:spPr>
        <a:xfrm>
          <a:off x="8483111" y="1651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129383</xdr:rowOff>
    </xdr:from>
    <xdr:to>
      <xdr:col>41</xdr:col>
      <xdr:colOff>101600</xdr:colOff>
      <xdr:row>98</xdr:row>
      <xdr:rowOff>59533</xdr:rowOff>
    </xdr:to>
    <xdr:sp macro="" textlink="">
      <xdr:nvSpPr>
        <xdr:cNvPr id="482" name="楕円 481"/>
        <xdr:cNvSpPr/>
      </xdr:nvSpPr>
      <xdr:spPr>
        <a:xfrm>
          <a:off x="7810500" y="1676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50660</xdr:rowOff>
    </xdr:from>
    <xdr:ext cx="534377" cy="259045"/>
    <xdr:sp macro="" textlink="">
      <xdr:nvSpPr>
        <xdr:cNvPr id="483" name="テキスト ボックス 482"/>
        <xdr:cNvSpPr txBox="1"/>
      </xdr:nvSpPr>
      <xdr:spPr>
        <a:xfrm>
          <a:off x="7594111" y="1685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124386</xdr:rowOff>
    </xdr:from>
    <xdr:to>
      <xdr:col>36</xdr:col>
      <xdr:colOff>165100</xdr:colOff>
      <xdr:row>98</xdr:row>
      <xdr:rowOff>54536</xdr:rowOff>
    </xdr:to>
    <xdr:sp macro="" textlink="">
      <xdr:nvSpPr>
        <xdr:cNvPr id="484" name="楕円 483"/>
        <xdr:cNvSpPr/>
      </xdr:nvSpPr>
      <xdr:spPr>
        <a:xfrm>
          <a:off x="6921500" y="1675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45663</xdr:rowOff>
    </xdr:from>
    <xdr:ext cx="534377" cy="259045"/>
    <xdr:sp macro="" textlink="">
      <xdr:nvSpPr>
        <xdr:cNvPr id="485" name="テキスト ボックス 484"/>
        <xdr:cNvSpPr txBox="1"/>
      </xdr:nvSpPr>
      <xdr:spPr>
        <a:xfrm>
          <a:off x="6705111" y="1684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113045</xdr:rowOff>
    </xdr:from>
    <xdr:to>
      <xdr:col>85</xdr:col>
      <xdr:colOff>126364</xdr:colOff>
      <xdr:row>38</xdr:row>
      <xdr:rowOff>110759</xdr:rowOff>
    </xdr:to>
    <xdr:cxnSp macro="">
      <xdr:nvCxnSpPr>
        <xdr:cNvPr id="508" name="直線コネクタ 507"/>
        <xdr:cNvCxnSpPr/>
      </xdr:nvCxnSpPr>
      <xdr:spPr>
        <a:xfrm flipV="1">
          <a:off x="16317595" y="5427995"/>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114586</xdr:rowOff>
    </xdr:from>
    <xdr:ext cx="534377" cy="259045"/>
    <xdr:sp macro="" textlink="">
      <xdr:nvSpPr>
        <xdr:cNvPr id="509" name="消防費最小値テキスト"/>
        <xdr:cNvSpPr txBox="1"/>
      </xdr:nvSpPr>
      <xdr:spPr>
        <a:xfrm>
          <a:off x="16370300" y="662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110759</xdr:rowOff>
    </xdr:from>
    <xdr:to>
      <xdr:col>86</xdr:col>
      <xdr:colOff>25400</xdr:colOff>
      <xdr:row>38</xdr:row>
      <xdr:rowOff>110759</xdr:rowOff>
    </xdr:to>
    <xdr:cxnSp macro="">
      <xdr:nvCxnSpPr>
        <xdr:cNvPr id="510" name="直線コネクタ 509"/>
        <xdr:cNvCxnSpPr/>
      </xdr:nvCxnSpPr>
      <xdr:spPr>
        <a:xfrm>
          <a:off x="16230600" y="662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59722</xdr:rowOff>
    </xdr:from>
    <xdr:ext cx="534377" cy="259045"/>
    <xdr:sp macro="" textlink="">
      <xdr:nvSpPr>
        <xdr:cNvPr id="511" name="消防費最大値テキスト"/>
        <xdr:cNvSpPr txBox="1"/>
      </xdr:nvSpPr>
      <xdr:spPr>
        <a:xfrm>
          <a:off x="16370300" y="520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113045</xdr:rowOff>
    </xdr:from>
    <xdr:to>
      <xdr:col>86</xdr:col>
      <xdr:colOff>25400</xdr:colOff>
      <xdr:row>31</xdr:row>
      <xdr:rowOff>113045</xdr:rowOff>
    </xdr:to>
    <xdr:cxnSp macro="">
      <xdr:nvCxnSpPr>
        <xdr:cNvPr id="512" name="直線コネクタ 511"/>
        <xdr:cNvCxnSpPr/>
      </xdr:nvCxnSpPr>
      <xdr:spPr>
        <a:xfrm>
          <a:off x="16230600" y="542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41265</xdr:rowOff>
    </xdr:from>
    <xdr:to>
      <xdr:col>85</xdr:col>
      <xdr:colOff>127000</xdr:colOff>
      <xdr:row>36</xdr:row>
      <xdr:rowOff>83007</xdr:rowOff>
    </xdr:to>
    <xdr:cxnSp macro="">
      <xdr:nvCxnSpPr>
        <xdr:cNvPr id="513" name="直線コネクタ 512"/>
        <xdr:cNvCxnSpPr/>
      </xdr:nvCxnSpPr>
      <xdr:spPr>
        <a:xfrm flipV="1">
          <a:off x="15481300" y="6213465"/>
          <a:ext cx="838200" cy="4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146834</xdr:rowOff>
    </xdr:from>
    <xdr:ext cx="534377" cy="259045"/>
    <xdr:sp macro="" textlink="">
      <xdr:nvSpPr>
        <xdr:cNvPr id="514" name="消防費平均値テキスト"/>
        <xdr:cNvSpPr txBox="1"/>
      </xdr:nvSpPr>
      <xdr:spPr>
        <a:xfrm>
          <a:off x="16370300" y="6147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168407</xdr:rowOff>
    </xdr:from>
    <xdr:to>
      <xdr:col>85</xdr:col>
      <xdr:colOff>177800</xdr:colOff>
      <xdr:row>36</xdr:row>
      <xdr:rowOff>98557</xdr:rowOff>
    </xdr:to>
    <xdr:sp macro="" textlink="">
      <xdr:nvSpPr>
        <xdr:cNvPr id="515" name="フローチャート: 判断 514"/>
        <xdr:cNvSpPr/>
      </xdr:nvSpPr>
      <xdr:spPr>
        <a:xfrm>
          <a:off x="162687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77338</xdr:rowOff>
    </xdr:from>
    <xdr:to>
      <xdr:col>81</xdr:col>
      <xdr:colOff>50800</xdr:colOff>
      <xdr:row>36</xdr:row>
      <xdr:rowOff>83007</xdr:rowOff>
    </xdr:to>
    <xdr:cxnSp macro="">
      <xdr:nvCxnSpPr>
        <xdr:cNvPr id="516" name="直線コネクタ 515"/>
        <xdr:cNvCxnSpPr/>
      </xdr:nvCxnSpPr>
      <xdr:spPr>
        <a:xfrm>
          <a:off x="14592300" y="6249538"/>
          <a:ext cx="88900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162738</xdr:rowOff>
    </xdr:from>
    <xdr:to>
      <xdr:col>81</xdr:col>
      <xdr:colOff>101600</xdr:colOff>
      <xdr:row>36</xdr:row>
      <xdr:rowOff>92888</xdr:rowOff>
    </xdr:to>
    <xdr:sp macro="" textlink="">
      <xdr:nvSpPr>
        <xdr:cNvPr id="517" name="フローチャート: 判断 516"/>
        <xdr:cNvSpPr/>
      </xdr:nvSpPr>
      <xdr:spPr>
        <a:xfrm>
          <a:off x="15430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109415</xdr:rowOff>
    </xdr:from>
    <xdr:ext cx="534377" cy="259045"/>
    <xdr:sp macro="" textlink="">
      <xdr:nvSpPr>
        <xdr:cNvPr id="518" name="テキスト ボックス 517"/>
        <xdr:cNvSpPr txBox="1"/>
      </xdr:nvSpPr>
      <xdr:spPr>
        <a:xfrm>
          <a:off x="15214111" y="59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77338</xdr:rowOff>
    </xdr:from>
    <xdr:to>
      <xdr:col>76</xdr:col>
      <xdr:colOff>114300</xdr:colOff>
      <xdr:row>36</xdr:row>
      <xdr:rowOff>113365</xdr:rowOff>
    </xdr:to>
    <xdr:cxnSp macro="">
      <xdr:nvCxnSpPr>
        <xdr:cNvPr id="519" name="直線コネクタ 518"/>
        <xdr:cNvCxnSpPr/>
      </xdr:nvCxnSpPr>
      <xdr:spPr>
        <a:xfrm flipV="1">
          <a:off x="13703300" y="6249538"/>
          <a:ext cx="889000" cy="3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164658</xdr:rowOff>
    </xdr:from>
    <xdr:to>
      <xdr:col>76</xdr:col>
      <xdr:colOff>165100</xdr:colOff>
      <xdr:row>36</xdr:row>
      <xdr:rowOff>94808</xdr:rowOff>
    </xdr:to>
    <xdr:sp macro="" textlink="">
      <xdr:nvSpPr>
        <xdr:cNvPr id="520" name="フローチャート: 判断 519"/>
        <xdr:cNvSpPr/>
      </xdr:nvSpPr>
      <xdr:spPr>
        <a:xfrm>
          <a:off x="14541500" y="61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111335</xdr:rowOff>
    </xdr:from>
    <xdr:ext cx="534377" cy="259045"/>
    <xdr:sp macro="" textlink="">
      <xdr:nvSpPr>
        <xdr:cNvPr id="521" name="テキスト ボックス 520"/>
        <xdr:cNvSpPr txBox="1"/>
      </xdr:nvSpPr>
      <xdr:spPr>
        <a:xfrm>
          <a:off x="14325111" y="594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113365</xdr:rowOff>
    </xdr:from>
    <xdr:to>
      <xdr:col>71</xdr:col>
      <xdr:colOff>177800</xdr:colOff>
      <xdr:row>36</xdr:row>
      <xdr:rowOff>125390</xdr:rowOff>
    </xdr:to>
    <xdr:cxnSp macro="">
      <xdr:nvCxnSpPr>
        <xdr:cNvPr id="522" name="直線コネクタ 521"/>
        <xdr:cNvCxnSpPr/>
      </xdr:nvCxnSpPr>
      <xdr:spPr>
        <a:xfrm flipV="1">
          <a:off x="12814300" y="6285565"/>
          <a:ext cx="889000" cy="1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82453</xdr:rowOff>
    </xdr:from>
    <xdr:to>
      <xdr:col>72</xdr:col>
      <xdr:colOff>38100</xdr:colOff>
      <xdr:row>36</xdr:row>
      <xdr:rowOff>12603</xdr:rowOff>
    </xdr:to>
    <xdr:sp macro="" textlink="">
      <xdr:nvSpPr>
        <xdr:cNvPr id="523" name="フローチャート: 判断 522"/>
        <xdr:cNvSpPr/>
      </xdr:nvSpPr>
      <xdr:spPr>
        <a:xfrm>
          <a:off x="13652500" y="608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29130</xdr:rowOff>
    </xdr:from>
    <xdr:ext cx="534377" cy="259045"/>
    <xdr:sp macro="" textlink="">
      <xdr:nvSpPr>
        <xdr:cNvPr id="524" name="テキスト ボックス 523"/>
        <xdr:cNvSpPr txBox="1"/>
      </xdr:nvSpPr>
      <xdr:spPr>
        <a:xfrm>
          <a:off x="13436111" y="585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92329</xdr:rowOff>
    </xdr:from>
    <xdr:to>
      <xdr:col>67</xdr:col>
      <xdr:colOff>101600</xdr:colOff>
      <xdr:row>35</xdr:row>
      <xdr:rowOff>22479</xdr:rowOff>
    </xdr:to>
    <xdr:sp macro="" textlink="">
      <xdr:nvSpPr>
        <xdr:cNvPr id="525" name="フローチャート: 判断 524"/>
        <xdr:cNvSpPr/>
      </xdr:nvSpPr>
      <xdr:spPr>
        <a:xfrm>
          <a:off x="12763500" y="59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39006</xdr:rowOff>
    </xdr:from>
    <xdr:ext cx="534377" cy="259045"/>
    <xdr:sp macro="" textlink="">
      <xdr:nvSpPr>
        <xdr:cNvPr id="526" name="テキスト ボックス 525"/>
        <xdr:cNvSpPr txBox="1"/>
      </xdr:nvSpPr>
      <xdr:spPr>
        <a:xfrm>
          <a:off x="12547111" y="569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161915</xdr:rowOff>
    </xdr:from>
    <xdr:to>
      <xdr:col>85</xdr:col>
      <xdr:colOff>177800</xdr:colOff>
      <xdr:row>36</xdr:row>
      <xdr:rowOff>92065</xdr:rowOff>
    </xdr:to>
    <xdr:sp macro="" textlink="">
      <xdr:nvSpPr>
        <xdr:cNvPr id="532" name="楕円 531"/>
        <xdr:cNvSpPr/>
      </xdr:nvSpPr>
      <xdr:spPr>
        <a:xfrm>
          <a:off x="16268700" y="616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13342</xdr:rowOff>
    </xdr:from>
    <xdr:ext cx="534377" cy="259045"/>
    <xdr:sp macro="" textlink="">
      <xdr:nvSpPr>
        <xdr:cNvPr id="533" name="消防費該当値テキスト"/>
        <xdr:cNvSpPr txBox="1"/>
      </xdr:nvSpPr>
      <xdr:spPr>
        <a:xfrm>
          <a:off x="16370300" y="601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32207</xdr:rowOff>
    </xdr:from>
    <xdr:to>
      <xdr:col>81</xdr:col>
      <xdr:colOff>101600</xdr:colOff>
      <xdr:row>36</xdr:row>
      <xdr:rowOff>133807</xdr:rowOff>
    </xdr:to>
    <xdr:sp macro="" textlink="">
      <xdr:nvSpPr>
        <xdr:cNvPr id="534" name="楕円 533"/>
        <xdr:cNvSpPr/>
      </xdr:nvSpPr>
      <xdr:spPr>
        <a:xfrm>
          <a:off x="15430500" y="620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124934</xdr:rowOff>
    </xdr:from>
    <xdr:ext cx="534377" cy="259045"/>
    <xdr:sp macro="" textlink="">
      <xdr:nvSpPr>
        <xdr:cNvPr id="535" name="テキスト ボックス 534"/>
        <xdr:cNvSpPr txBox="1"/>
      </xdr:nvSpPr>
      <xdr:spPr>
        <a:xfrm>
          <a:off x="15214111" y="629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26538</xdr:rowOff>
    </xdr:from>
    <xdr:to>
      <xdr:col>76</xdr:col>
      <xdr:colOff>165100</xdr:colOff>
      <xdr:row>36</xdr:row>
      <xdr:rowOff>128138</xdr:rowOff>
    </xdr:to>
    <xdr:sp macro="" textlink="">
      <xdr:nvSpPr>
        <xdr:cNvPr id="536" name="楕円 535"/>
        <xdr:cNvSpPr/>
      </xdr:nvSpPr>
      <xdr:spPr>
        <a:xfrm>
          <a:off x="14541500" y="619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119265</xdr:rowOff>
    </xdr:from>
    <xdr:ext cx="534377" cy="259045"/>
    <xdr:sp macro="" textlink="">
      <xdr:nvSpPr>
        <xdr:cNvPr id="537" name="テキスト ボックス 536"/>
        <xdr:cNvSpPr txBox="1"/>
      </xdr:nvSpPr>
      <xdr:spPr>
        <a:xfrm>
          <a:off x="14325111" y="629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62565</xdr:rowOff>
    </xdr:from>
    <xdr:to>
      <xdr:col>72</xdr:col>
      <xdr:colOff>38100</xdr:colOff>
      <xdr:row>36</xdr:row>
      <xdr:rowOff>164165</xdr:rowOff>
    </xdr:to>
    <xdr:sp macro="" textlink="">
      <xdr:nvSpPr>
        <xdr:cNvPr id="538" name="楕円 537"/>
        <xdr:cNvSpPr/>
      </xdr:nvSpPr>
      <xdr:spPr>
        <a:xfrm>
          <a:off x="13652500" y="623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155292</xdr:rowOff>
    </xdr:from>
    <xdr:ext cx="534377" cy="259045"/>
    <xdr:sp macro="" textlink="">
      <xdr:nvSpPr>
        <xdr:cNvPr id="539" name="テキスト ボックス 538"/>
        <xdr:cNvSpPr txBox="1"/>
      </xdr:nvSpPr>
      <xdr:spPr>
        <a:xfrm>
          <a:off x="13436111" y="632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74590</xdr:rowOff>
    </xdr:from>
    <xdr:to>
      <xdr:col>67</xdr:col>
      <xdr:colOff>101600</xdr:colOff>
      <xdr:row>37</xdr:row>
      <xdr:rowOff>4740</xdr:rowOff>
    </xdr:to>
    <xdr:sp macro="" textlink="">
      <xdr:nvSpPr>
        <xdr:cNvPr id="540" name="楕円 539"/>
        <xdr:cNvSpPr/>
      </xdr:nvSpPr>
      <xdr:spPr>
        <a:xfrm>
          <a:off x="12763500" y="624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167317</xdr:rowOff>
    </xdr:from>
    <xdr:ext cx="534377" cy="259045"/>
    <xdr:sp macro="" textlink="">
      <xdr:nvSpPr>
        <xdr:cNvPr id="541" name="テキスト ボックス 540"/>
        <xdr:cNvSpPr txBox="1"/>
      </xdr:nvSpPr>
      <xdr:spPr>
        <a:xfrm>
          <a:off x="12547111" y="633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4" name="テキスト ボックス 55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6" name="テキスト ボックス 55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8" name="テキスト ボックス 55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0" name="テキスト ボックス 55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4" name="テキスト ボックス 56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109606</xdr:rowOff>
    </xdr:from>
    <xdr:to>
      <xdr:col>85</xdr:col>
      <xdr:colOff>126364</xdr:colOff>
      <xdr:row>58</xdr:row>
      <xdr:rowOff>125968</xdr:rowOff>
    </xdr:to>
    <xdr:cxnSp macro="">
      <xdr:nvCxnSpPr>
        <xdr:cNvPr id="568" name="直線コネクタ 567"/>
        <xdr:cNvCxnSpPr/>
      </xdr:nvCxnSpPr>
      <xdr:spPr>
        <a:xfrm flipV="1">
          <a:off x="16317595" y="8510656"/>
          <a:ext cx="1269" cy="155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129795</xdr:rowOff>
    </xdr:from>
    <xdr:ext cx="534377" cy="259045"/>
    <xdr:sp macro="" textlink="">
      <xdr:nvSpPr>
        <xdr:cNvPr id="569" name="教育費最小値テキスト"/>
        <xdr:cNvSpPr txBox="1"/>
      </xdr:nvSpPr>
      <xdr:spPr>
        <a:xfrm>
          <a:off x="16370300" y="1007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125968</xdr:rowOff>
    </xdr:from>
    <xdr:to>
      <xdr:col>86</xdr:col>
      <xdr:colOff>25400</xdr:colOff>
      <xdr:row>58</xdr:row>
      <xdr:rowOff>125968</xdr:rowOff>
    </xdr:to>
    <xdr:cxnSp macro="">
      <xdr:nvCxnSpPr>
        <xdr:cNvPr id="570" name="直線コネクタ 569"/>
        <xdr:cNvCxnSpPr/>
      </xdr:nvCxnSpPr>
      <xdr:spPr>
        <a:xfrm>
          <a:off x="16230600" y="100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56283</xdr:rowOff>
    </xdr:from>
    <xdr:ext cx="599010" cy="259045"/>
    <xdr:sp macro="" textlink="">
      <xdr:nvSpPr>
        <xdr:cNvPr id="571" name="教育費最大値テキスト"/>
        <xdr:cNvSpPr txBox="1"/>
      </xdr:nvSpPr>
      <xdr:spPr>
        <a:xfrm>
          <a:off x="16370300" y="828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109606</xdr:rowOff>
    </xdr:from>
    <xdr:to>
      <xdr:col>86</xdr:col>
      <xdr:colOff>25400</xdr:colOff>
      <xdr:row>49</xdr:row>
      <xdr:rowOff>109606</xdr:rowOff>
    </xdr:to>
    <xdr:cxnSp macro="">
      <xdr:nvCxnSpPr>
        <xdr:cNvPr id="572" name="直線コネクタ 571"/>
        <xdr:cNvCxnSpPr/>
      </xdr:nvCxnSpPr>
      <xdr:spPr>
        <a:xfrm>
          <a:off x="16230600" y="85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101328</xdr:rowOff>
    </xdr:from>
    <xdr:to>
      <xdr:col>85</xdr:col>
      <xdr:colOff>127000</xdr:colOff>
      <xdr:row>57</xdr:row>
      <xdr:rowOff>109427</xdr:rowOff>
    </xdr:to>
    <xdr:cxnSp macro="">
      <xdr:nvCxnSpPr>
        <xdr:cNvPr id="573" name="直線コネクタ 572"/>
        <xdr:cNvCxnSpPr/>
      </xdr:nvCxnSpPr>
      <xdr:spPr>
        <a:xfrm>
          <a:off x="15481300" y="9702528"/>
          <a:ext cx="838200" cy="179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51835</xdr:rowOff>
    </xdr:from>
    <xdr:ext cx="534377" cy="259045"/>
    <xdr:sp macro="" textlink="">
      <xdr:nvSpPr>
        <xdr:cNvPr id="574" name="教育費平均値テキスト"/>
        <xdr:cNvSpPr txBox="1"/>
      </xdr:nvSpPr>
      <xdr:spPr>
        <a:xfrm>
          <a:off x="16370300" y="9481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28958</xdr:rowOff>
    </xdr:from>
    <xdr:to>
      <xdr:col>85</xdr:col>
      <xdr:colOff>177800</xdr:colOff>
      <xdr:row>56</xdr:row>
      <xdr:rowOff>130558</xdr:rowOff>
    </xdr:to>
    <xdr:sp macro="" textlink="">
      <xdr:nvSpPr>
        <xdr:cNvPr id="575" name="フローチャート: 判断 574"/>
        <xdr:cNvSpPr/>
      </xdr:nvSpPr>
      <xdr:spPr>
        <a:xfrm>
          <a:off x="16268700" y="963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101328</xdr:rowOff>
    </xdr:from>
    <xdr:to>
      <xdr:col>81</xdr:col>
      <xdr:colOff>50800</xdr:colOff>
      <xdr:row>57</xdr:row>
      <xdr:rowOff>145464</xdr:rowOff>
    </xdr:to>
    <xdr:cxnSp macro="">
      <xdr:nvCxnSpPr>
        <xdr:cNvPr id="576" name="直線コネクタ 575"/>
        <xdr:cNvCxnSpPr/>
      </xdr:nvCxnSpPr>
      <xdr:spPr>
        <a:xfrm flipV="1">
          <a:off x="14592300" y="9702528"/>
          <a:ext cx="889000" cy="21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171245</xdr:rowOff>
    </xdr:from>
    <xdr:to>
      <xdr:col>81</xdr:col>
      <xdr:colOff>101600</xdr:colOff>
      <xdr:row>56</xdr:row>
      <xdr:rowOff>101395</xdr:rowOff>
    </xdr:to>
    <xdr:sp macro="" textlink="">
      <xdr:nvSpPr>
        <xdr:cNvPr id="577" name="フローチャート: 判断 576"/>
        <xdr:cNvSpPr/>
      </xdr:nvSpPr>
      <xdr:spPr>
        <a:xfrm>
          <a:off x="154305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117922</xdr:rowOff>
    </xdr:from>
    <xdr:ext cx="534377" cy="259045"/>
    <xdr:sp macro="" textlink="">
      <xdr:nvSpPr>
        <xdr:cNvPr id="578" name="テキスト ボックス 577"/>
        <xdr:cNvSpPr txBox="1"/>
      </xdr:nvSpPr>
      <xdr:spPr>
        <a:xfrm>
          <a:off x="15214111" y="937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26919</xdr:rowOff>
    </xdr:from>
    <xdr:to>
      <xdr:col>76</xdr:col>
      <xdr:colOff>114300</xdr:colOff>
      <xdr:row>57</xdr:row>
      <xdr:rowOff>145464</xdr:rowOff>
    </xdr:to>
    <xdr:cxnSp macro="">
      <xdr:nvCxnSpPr>
        <xdr:cNvPr id="579" name="直線コネクタ 578"/>
        <xdr:cNvCxnSpPr/>
      </xdr:nvCxnSpPr>
      <xdr:spPr>
        <a:xfrm>
          <a:off x="13703300" y="9113769"/>
          <a:ext cx="889000" cy="80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32910</xdr:rowOff>
    </xdr:from>
    <xdr:to>
      <xdr:col>76</xdr:col>
      <xdr:colOff>165100</xdr:colOff>
      <xdr:row>56</xdr:row>
      <xdr:rowOff>134510</xdr:rowOff>
    </xdr:to>
    <xdr:sp macro="" textlink="">
      <xdr:nvSpPr>
        <xdr:cNvPr id="580" name="フローチャート: 判断 579"/>
        <xdr:cNvSpPr/>
      </xdr:nvSpPr>
      <xdr:spPr>
        <a:xfrm>
          <a:off x="14541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151037</xdr:rowOff>
    </xdr:from>
    <xdr:ext cx="534377" cy="259045"/>
    <xdr:sp macro="" textlink="">
      <xdr:nvSpPr>
        <xdr:cNvPr id="581" name="テキスト ボックス 580"/>
        <xdr:cNvSpPr txBox="1"/>
      </xdr:nvSpPr>
      <xdr:spPr>
        <a:xfrm>
          <a:off x="14325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26919</xdr:rowOff>
    </xdr:from>
    <xdr:to>
      <xdr:col>71</xdr:col>
      <xdr:colOff>177800</xdr:colOff>
      <xdr:row>56</xdr:row>
      <xdr:rowOff>151554</xdr:rowOff>
    </xdr:to>
    <xdr:cxnSp macro="">
      <xdr:nvCxnSpPr>
        <xdr:cNvPr id="582" name="直線コネクタ 581"/>
        <xdr:cNvCxnSpPr/>
      </xdr:nvCxnSpPr>
      <xdr:spPr>
        <a:xfrm flipV="1">
          <a:off x="12814300" y="9113769"/>
          <a:ext cx="889000" cy="63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135583</xdr:rowOff>
    </xdr:from>
    <xdr:to>
      <xdr:col>72</xdr:col>
      <xdr:colOff>38100</xdr:colOff>
      <xdr:row>56</xdr:row>
      <xdr:rowOff>65733</xdr:rowOff>
    </xdr:to>
    <xdr:sp macro="" textlink="">
      <xdr:nvSpPr>
        <xdr:cNvPr id="583" name="フローチャート: 判断 582"/>
        <xdr:cNvSpPr/>
      </xdr:nvSpPr>
      <xdr:spPr>
        <a:xfrm>
          <a:off x="13652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56860</xdr:rowOff>
    </xdr:from>
    <xdr:ext cx="534377" cy="259045"/>
    <xdr:sp macro="" textlink="">
      <xdr:nvSpPr>
        <xdr:cNvPr id="584" name="テキスト ボックス 583"/>
        <xdr:cNvSpPr txBox="1"/>
      </xdr:nvSpPr>
      <xdr:spPr>
        <a:xfrm>
          <a:off x="13436111" y="965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68914</xdr:rowOff>
    </xdr:from>
    <xdr:to>
      <xdr:col>67</xdr:col>
      <xdr:colOff>101600</xdr:colOff>
      <xdr:row>55</xdr:row>
      <xdr:rowOff>170514</xdr:rowOff>
    </xdr:to>
    <xdr:sp macro="" textlink="">
      <xdr:nvSpPr>
        <xdr:cNvPr id="585" name="フローチャート: 判断 584"/>
        <xdr:cNvSpPr/>
      </xdr:nvSpPr>
      <xdr:spPr>
        <a:xfrm>
          <a:off x="12763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15591</xdr:rowOff>
    </xdr:from>
    <xdr:ext cx="534377" cy="259045"/>
    <xdr:sp macro="" textlink="">
      <xdr:nvSpPr>
        <xdr:cNvPr id="586" name="テキスト ボックス 585"/>
        <xdr:cNvSpPr txBox="1"/>
      </xdr:nvSpPr>
      <xdr:spPr>
        <a:xfrm>
          <a:off x="12547111" y="92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58627</xdr:rowOff>
    </xdr:from>
    <xdr:to>
      <xdr:col>85</xdr:col>
      <xdr:colOff>177800</xdr:colOff>
      <xdr:row>57</xdr:row>
      <xdr:rowOff>160227</xdr:rowOff>
    </xdr:to>
    <xdr:sp macro="" textlink="">
      <xdr:nvSpPr>
        <xdr:cNvPr id="592" name="楕円 591"/>
        <xdr:cNvSpPr/>
      </xdr:nvSpPr>
      <xdr:spPr>
        <a:xfrm>
          <a:off x="16268700" y="983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37054</xdr:rowOff>
    </xdr:from>
    <xdr:ext cx="534377" cy="259045"/>
    <xdr:sp macro="" textlink="">
      <xdr:nvSpPr>
        <xdr:cNvPr id="593" name="教育費該当値テキスト"/>
        <xdr:cNvSpPr txBox="1"/>
      </xdr:nvSpPr>
      <xdr:spPr>
        <a:xfrm>
          <a:off x="16370300" y="980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50528</xdr:rowOff>
    </xdr:from>
    <xdr:to>
      <xdr:col>81</xdr:col>
      <xdr:colOff>101600</xdr:colOff>
      <xdr:row>56</xdr:row>
      <xdr:rowOff>152128</xdr:rowOff>
    </xdr:to>
    <xdr:sp macro="" textlink="">
      <xdr:nvSpPr>
        <xdr:cNvPr id="594" name="楕円 593"/>
        <xdr:cNvSpPr/>
      </xdr:nvSpPr>
      <xdr:spPr>
        <a:xfrm>
          <a:off x="15430500" y="965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143255</xdr:rowOff>
    </xdr:from>
    <xdr:ext cx="534377" cy="259045"/>
    <xdr:sp macro="" textlink="">
      <xdr:nvSpPr>
        <xdr:cNvPr id="595" name="テキスト ボックス 594"/>
        <xdr:cNvSpPr txBox="1"/>
      </xdr:nvSpPr>
      <xdr:spPr>
        <a:xfrm>
          <a:off x="15214111" y="974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94664</xdr:rowOff>
    </xdr:from>
    <xdr:to>
      <xdr:col>76</xdr:col>
      <xdr:colOff>165100</xdr:colOff>
      <xdr:row>58</xdr:row>
      <xdr:rowOff>24814</xdr:rowOff>
    </xdr:to>
    <xdr:sp macro="" textlink="">
      <xdr:nvSpPr>
        <xdr:cNvPr id="596" name="楕円 595"/>
        <xdr:cNvSpPr/>
      </xdr:nvSpPr>
      <xdr:spPr>
        <a:xfrm>
          <a:off x="14541500" y="986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15941</xdr:rowOff>
    </xdr:from>
    <xdr:ext cx="534377" cy="259045"/>
    <xdr:sp macro="" textlink="">
      <xdr:nvSpPr>
        <xdr:cNvPr id="597" name="テキスト ボックス 596"/>
        <xdr:cNvSpPr txBox="1"/>
      </xdr:nvSpPr>
      <xdr:spPr>
        <a:xfrm>
          <a:off x="14325111" y="996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147569</xdr:rowOff>
    </xdr:from>
    <xdr:to>
      <xdr:col>72</xdr:col>
      <xdr:colOff>38100</xdr:colOff>
      <xdr:row>53</xdr:row>
      <xdr:rowOff>77719</xdr:rowOff>
    </xdr:to>
    <xdr:sp macro="" textlink="">
      <xdr:nvSpPr>
        <xdr:cNvPr id="598" name="楕円 597"/>
        <xdr:cNvSpPr/>
      </xdr:nvSpPr>
      <xdr:spPr>
        <a:xfrm>
          <a:off x="13652500" y="906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94246</xdr:rowOff>
    </xdr:from>
    <xdr:ext cx="534377" cy="259045"/>
    <xdr:sp macro="" textlink="">
      <xdr:nvSpPr>
        <xdr:cNvPr id="599" name="テキスト ボックス 598"/>
        <xdr:cNvSpPr txBox="1"/>
      </xdr:nvSpPr>
      <xdr:spPr>
        <a:xfrm>
          <a:off x="13436111" y="883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100754</xdr:rowOff>
    </xdr:from>
    <xdr:to>
      <xdr:col>67</xdr:col>
      <xdr:colOff>101600</xdr:colOff>
      <xdr:row>57</xdr:row>
      <xdr:rowOff>30904</xdr:rowOff>
    </xdr:to>
    <xdr:sp macro="" textlink="">
      <xdr:nvSpPr>
        <xdr:cNvPr id="600" name="楕円 599"/>
        <xdr:cNvSpPr/>
      </xdr:nvSpPr>
      <xdr:spPr>
        <a:xfrm>
          <a:off x="12763500" y="970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22031</xdr:rowOff>
    </xdr:from>
    <xdr:ext cx="534377" cy="259045"/>
    <xdr:sp macro="" textlink="">
      <xdr:nvSpPr>
        <xdr:cNvPr id="601" name="テキスト ボックス 600"/>
        <xdr:cNvSpPr txBox="1"/>
      </xdr:nvSpPr>
      <xdr:spPr>
        <a:xfrm>
          <a:off x="12547111" y="97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140233</xdr:rowOff>
    </xdr:from>
    <xdr:to>
      <xdr:col>85</xdr:col>
      <xdr:colOff>126364</xdr:colOff>
      <xdr:row>79</xdr:row>
      <xdr:rowOff>44450</xdr:rowOff>
    </xdr:to>
    <xdr:cxnSp macro="">
      <xdr:nvCxnSpPr>
        <xdr:cNvPr id="625" name="直線コネクタ 624"/>
        <xdr:cNvCxnSpPr/>
      </xdr:nvCxnSpPr>
      <xdr:spPr>
        <a:xfrm flipV="1">
          <a:off x="16317595" y="12141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86910</xdr:rowOff>
    </xdr:from>
    <xdr:ext cx="534377" cy="259045"/>
    <xdr:sp macro="" textlink="">
      <xdr:nvSpPr>
        <xdr:cNvPr id="628" name="災害復旧費最大値テキスト"/>
        <xdr:cNvSpPr txBox="1"/>
      </xdr:nvSpPr>
      <xdr:spPr>
        <a:xfrm>
          <a:off x="16370300" y="1191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140233</xdr:rowOff>
    </xdr:from>
    <xdr:to>
      <xdr:col>86</xdr:col>
      <xdr:colOff>25400</xdr:colOff>
      <xdr:row>70</xdr:row>
      <xdr:rowOff>140233</xdr:rowOff>
    </xdr:to>
    <xdr:cxnSp macro="">
      <xdr:nvCxnSpPr>
        <xdr:cNvPr id="629" name="直線コネクタ 628"/>
        <xdr:cNvCxnSpPr/>
      </xdr:nvCxnSpPr>
      <xdr:spPr>
        <a:xfrm>
          <a:off x="16230600" y="12141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22485</xdr:rowOff>
    </xdr:from>
    <xdr:to>
      <xdr:col>85</xdr:col>
      <xdr:colOff>127000</xdr:colOff>
      <xdr:row>79</xdr:row>
      <xdr:rowOff>35973</xdr:rowOff>
    </xdr:to>
    <xdr:cxnSp macro="">
      <xdr:nvCxnSpPr>
        <xdr:cNvPr id="630" name="直線コネクタ 629"/>
        <xdr:cNvCxnSpPr/>
      </xdr:nvCxnSpPr>
      <xdr:spPr>
        <a:xfrm flipV="1">
          <a:off x="15481300" y="13395585"/>
          <a:ext cx="838200" cy="18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35513</xdr:rowOff>
    </xdr:from>
    <xdr:ext cx="469744" cy="259045"/>
    <xdr:sp macro="" textlink="">
      <xdr:nvSpPr>
        <xdr:cNvPr id="631" name="災害復旧費平均値テキスト"/>
        <xdr:cNvSpPr txBox="1"/>
      </xdr:nvSpPr>
      <xdr:spPr>
        <a:xfrm>
          <a:off x="16370300" y="13408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57086</xdr:rowOff>
    </xdr:from>
    <xdr:to>
      <xdr:col>85</xdr:col>
      <xdr:colOff>177800</xdr:colOff>
      <xdr:row>78</xdr:row>
      <xdr:rowOff>158686</xdr:rowOff>
    </xdr:to>
    <xdr:sp macro="" textlink="">
      <xdr:nvSpPr>
        <xdr:cNvPr id="632" name="フローチャート: 判断 631"/>
        <xdr:cNvSpPr/>
      </xdr:nvSpPr>
      <xdr:spPr>
        <a:xfrm>
          <a:off x="162687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159835</xdr:rowOff>
    </xdr:from>
    <xdr:to>
      <xdr:col>81</xdr:col>
      <xdr:colOff>50800</xdr:colOff>
      <xdr:row>79</xdr:row>
      <xdr:rowOff>35973</xdr:rowOff>
    </xdr:to>
    <xdr:cxnSp macro="">
      <xdr:nvCxnSpPr>
        <xdr:cNvPr id="633" name="直線コネクタ 632"/>
        <xdr:cNvCxnSpPr/>
      </xdr:nvCxnSpPr>
      <xdr:spPr>
        <a:xfrm>
          <a:off x="14592300" y="13532935"/>
          <a:ext cx="889000" cy="4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78270</xdr:rowOff>
    </xdr:from>
    <xdr:to>
      <xdr:col>81</xdr:col>
      <xdr:colOff>101600</xdr:colOff>
      <xdr:row>79</xdr:row>
      <xdr:rowOff>8420</xdr:rowOff>
    </xdr:to>
    <xdr:sp macro="" textlink="">
      <xdr:nvSpPr>
        <xdr:cNvPr id="634" name="フローチャート: 判断 633"/>
        <xdr:cNvSpPr/>
      </xdr:nvSpPr>
      <xdr:spPr>
        <a:xfrm>
          <a:off x="15430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24947</xdr:rowOff>
    </xdr:from>
    <xdr:ext cx="469744" cy="259045"/>
    <xdr:sp macro="" textlink="">
      <xdr:nvSpPr>
        <xdr:cNvPr id="635" name="テキスト ボックス 634"/>
        <xdr:cNvSpPr txBox="1"/>
      </xdr:nvSpPr>
      <xdr:spPr>
        <a:xfrm>
          <a:off x="15246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159835</xdr:rowOff>
    </xdr:from>
    <xdr:to>
      <xdr:col>76</xdr:col>
      <xdr:colOff>114300</xdr:colOff>
      <xdr:row>79</xdr:row>
      <xdr:rowOff>44450</xdr:rowOff>
    </xdr:to>
    <xdr:cxnSp macro="">
      <xdr:nvCxnSpPr>
        <xdr:cNvPr id="636" name="直線コネクタ 635"/>
        <xdr:cNvCxnSpPr/>
      </xdr:nvCxnSpPr>
      <xdr:spPr>
        <a:xfrm flipV="1">
          <a:off x="13703300" y="13532935"/>
          <a:ext cx="889000" cy="5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127343</xdr:rowOff>
    </xdr:from>
    <xdr:to>
      <xdr:col>76</xdr:col>
      <xdr:colOff>165100</xdr:colOff>
      <xdr:row>79</xdr:row>
      <xdr:rowOff>57493</xdr:rowOff>
    </xdr:to>
    <xdr:sp macro="" textlink="">
      <xdr:nvSpPr>
        <xdr:cNvPr id="637" name="フローチャート: 判断 636"/>
        <xdr:cNvSpPr/>
      </xdr:nvSpPr>
      <xdr:spPr>
        <a:xfrm>
          <a:off x="14541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48620</xdr:rowOff>
    </xdr:from>
    <xdr:ext cx="469744" cy="259045"/>
    <xdr:sp macro="" textlink="">
      <xdr:nvSpPr>
        <xdr:cNvPr id="638" name="テキスト ボックス 637"/>
        <xdr:cNvSpPr txBox="1"/>
      </xdr:nvSpPr>
      <xdr:spPr>
        <a:xfrm>
          <a:off x="14357428" y="1359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41726</xdr:rowOff>
    </xdr:from>
    <xdr:to>
      <xdr:col>71</xdr:col>
      <xdr:colOff>177800</xdr:colOff>
      <xdr:row>79</xdr:row>
      <xdr:rowOff>44450</xdr:rowOff>
    </xdr:to>
    <xdr:cxnSp macro="">
      <xdr:nvCxnSpPr>
        <xdr:cNvPr id="639" name="直線コネクタ 638"/>
        <xdr:cNvCxnSpPr/>
      </xdr:nvCxnSpPr>
      <xdr:spPr>
        <a:xfrm>
          <a:off x="12814300" y="13586276"/>
          <a:ext cx="889000" cy="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109493</xdr:rowOff>
    </xdr:from>
    <xdr:to>
      <xdr:col>72</xdr:col>
      <xdr:colOff>38100</xdr:colOff>
      <xdr:row>79</xdr:row>
      <xdr:rowOff>39643</xdr:rowOff>
    </xdr:to>
    <xdr:sp macro="" textlink="">
      <xdr:nvSpPr>
        <xdr:cNvPr id="640" name="フローチャート: 判断 639"/>
        <xdr:cNvSpPr/>
      </xdr:nvSpPr>
      <xdr:spPr>
        <a:xfrm>
          <a:off x="13652500" y="1348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56170</xdr:rowOff>
    </xdr:from>
    <xdr:ext cx="469744" cy="259045"/>
    <xdr:sp macro="" textlink="">
      <xdr:nvSpPr>
        <xdr:cNvPr id="641" name="テキスト ボックス 640"/>
        <xdr:cNvSpPr txBox="1"/>
      </xdr:nvSpPr>
      <xdr:spPr>
        <a:xfrm>
          <a:off x="13468428" y="1325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10585</xdr:rowOff>
    </xdr:from>
    <xdr:to>
      <xdr:col>67</xdr:col>
      <xdr:colOff>101600</xdr:colOff>
      <xdr:row>78</xdr:row>
      <xdr:rowOff>112185</xdr:rowOff>
    </xdr:to>
    <xdr:sp macro="" textlink="">
      <xdr:nvSpPr>
        <xdr:cNvPr id="642" name="フローチャート: 判断 641"/>
        <xdr:cNvSpPr/>
      </xdr:nvSpPr>
      <xdr:spPr>
        <a:xfrm>
          <a:off x="12763500" y="133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128712</xdr:rowOff>
    </xdr:from>
    <xdr:ext cx="469744" cy="259045"/>
    <xdr:sp macro="" textlink="">
      <xdr:nvSpPr>
        <xdr:cNvPr id="643" name="テキスト ボックス 642"/>
        <xdr:cNvSpPr txBox="1"/>
      </xdr:nvSpPr>
      <xdr:spPr>
        <a:xfrm>
          <a:off x="12579428" y="1315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143135</xdr:rowOff>
    </xdr:from>
    <xdr:to>
      <xdr:col>85</xdr:col>
      <xdr:colOff>177800</xdr:colOff>
      <xdr:row>78</xdr:row>
      <xdr:rowOff>73285</xdr:rowOff>
    </xdr:to>
    <xdr:sp macro="" textlink="">
      <xdr:nvSpPr>
        <xdr:cNvPr id="649" name="楕円 648"/>
        <xdr:cNvSpPr/>
      </xdr:nvSpPr>
      <xdr:spPr>
        <a:xfrm>
          <a:off x="16268700" y="13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166012</xdr:rowOff>
    </xdr:from>
    <xdr:ext cx="534377" cy="259045"/>
    <xdr:sp macro="" textlink="">
      <xdr:nvSpPr>
        <xdr:cNvPr id="650" name="災害復旧費該当値テキスト"/>
        <xdr:cNvSpPr txBox="1"/>
      </xdr:nvSpPr>
      <xdr:spPr>
        <a:xfrm>
          <a:off x="16370300" y="1319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156623</xdr:rowOff>
    </xdr:from>
    <xdr:to>
      <xdr:col>81</xdr:col>
      <xdr:colOff>101600</xdr:colOff>
      <xdr:row>79</xdr:row>
      <xdr:rowOff>86773</xdr:rowOff>
    </xdr:to>
    <xdr:sp macro="" textlink="">
      <xdr:nvSpPr>
        <xdr:cNvPr id="651" name="楕円 650"/>
        <xdr:cNvSpPr/>
      </xdr:nvSpPr>
      <xdr:spPr>
        <a:xfrm>
          <a:off x="15430500" y="1352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77900</xdr:rowOff>
    </xdr:from>
    <xdr:ext cx="378565" cy="259045"/>
    <xdr:sp macro="" textlink="">
      <xdr:nvSpPr>
        <xdr:cNvPr id="652" name="テキスト ボックス 651"/>
        <xdr:cNvSpPr txBox="1"/>
      </xdr:nvSpPr>
      <xdr:spPr>
        <a:xfrm>
          <a:off x="15292017" y="13622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109035</xdr:rowOff>
    </xdr:from>
    <xdr:to>
      <xdr:col>76</xdr:col>
      <xdr:colOff>165100</xdr:colOff>
      <xdr:row>79</xdr:row>
      <xdr:rowOff>39185</xdr:rowOff>
    </xdr:to>
    <xdr:sp macro="" textlink="">
      <xdr:nvSpPr>
        <xdr:cNvPr id="653" name="楕円 652"/>
        <xdr:cNvSpPr/>
      </xdr:nvSpPr>
      <xdr:spPr>
        <a:xfrm>
          <a:off x="14541500" y="1348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55712</xdr:rowOff>
    </xdr:from>
    <xdr:ext cx="469744" cy="259045"/>
    <xdr:sp macro="" textlink="">
      <xdr:nvSpPr>
        <xdr:cNvPr id="654" name="テキスト ボックス 653"/>
        <xdr:cNvSpPr txBox="1"/>
      </xdr:nvSpPr>
      <xdr:spPr>
        <a:xfrm>
          <a:off x="14357428" y="13257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5" name="楕円 65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6" name="テキスト ボックス 655"/>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162376</xdr:rowOff>
    </xdr:from>
    <xdr:to>
      <xdr:col>67</xdr:col>
      <xdr:colOff>101600</xdr:colOff>
      <xdr:row>79</xdr:row>
      <xdr:rowOff>92526</xdr:rowOff>
    </xdr:to>
    <xdr:sp macro="" textlink="">
      <xdr:nvSpPr>
        <xdr:cNvPr id="657" name="楕円 656"/>
        <xdr:cNvSpPr/>
      </xdr:nvSpPr>
      <xdr:spPr>
        <a:xfrm>
          <a:off x="12763500" y="1353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83653</xdr:rowOff>
    </xdr:from>
    <xdr:ext cx="378565" cy="259045"/>
    <xdr:sp macro="" textlink="">
      <xdr:nvSpPr>
        <xdr:cNvPr id="658" name="テキスト ボックス 657"/>
        <xdr:cNvSpPr txBox="1"/>
      </xdr:nvSpPr>
      <xdr:spPr>
        <a:xfrm>
          <a:off x="12625017" y="13628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51374</xdr:rowOff>
    </xdr:from>
    <xdr:to>
      <xdr:col>85</xdr:col>
      <xdr:colOff>126364</xdr:colOff>
      <xdr:row>98</xdr:row>
      <xdr:rowOff>94655</xdr:rowOff>
    </xdr:to>
    <xdr:cxnSp macro="">
      <xdr:nvCxnSpPr>
        <xdr:cNvPr id="684" name="直線コネクタ 683"/>
        <xdr:cNvCxnSpPr/>
      </xdr:nvCxnSpPr>
      <xdr:spPr>
        <a:xfrm flipV="1">
          <a:off x="16317595" y="15653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98482</xdr:rowOff>
    </xdr:from>
    <xdr:ext cx="534377" cy="259045"/>
    <xdr:sp macro="" textlink="">
      <xdr:nvSpPr>
        <xdr:cNvPr id="685" name="公債費最小値テキスト"/>
        <xdr:cNvSpPr txBox="1"/>
      </xdr:nvSpPr>
      <xdr:spPr>
        <a:xfrm>
          <a:off x="16370300" y="1690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94655</xdr:rowOff>
    </xdr:from>
    <xdr:to>
      <xdr:col>86</xdr:col>
      <xdr:colOff>25400</xdr:colOff>
      <xdr:row>98</xdr:row>
      <xdr:rowOff>94655</xdr:rowOff>
    </xdr:to>
    <xdr:cxnSp macro="">
      <xdr:nvCxnSpPr>
        <xdr:cNvPr id="686" name="直線コネクタ 685"/>
        <xdr:cNvCxnSpPr/>
      </xdr:nvCxnSpPr>
      <xdr:spPr>
        <a:xfrm>
          <a:off x="16230600" y="16896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169501</xdr:rowOff>
    </xdr:from>
    <xdr:ext cx="599010" cy="259045"/>
    <xdr:sp macro="" textlink="">
      <xdr:nvSpPr>
        <xdr:cNvPr id="687" name="公債費最大値テキスト"/>
        <xdr:cNvSpPr txBox="1"/>
      </xdr:nvSpPr>
      <xdr:spPr>
        <a:xfrm>
          <a:off x="16370300" y="1542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51374</xdr:rowOff>
    </xdr:from>
    <xdr:to>
      <xdr:col>86</xdr:col>
      <xdr:colOff>25400</xdr:colOff>
      <xdr:row>91</xdr:row>
      <xdr:rowOff>51374</xdr:rowOff>
    </xdr:to>
    <xdr:cxnSp macro="">
      <xdr:nvCxnSpPr>
        <xdr:cNvPr id="688" name="直線コネクタ 687"/>
        <xdr:cNvCxnSpPr/>
      </xdr:nvCxnSpPr>
      <xdr:spPr>
        <a:xfrm>
          <a:off x="16230600" y="1565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160829</xdr:rowOff>
    </xdr:from>
    <xdr:to>
      <xdr:col>85</xdr:col>
      <xdr:colOff>127000</xdr:colOff>
      <xdr:row>97</xdr:row>
      <xdr:rowOff>31028</xdr:rowOff>
    </xdr:to>
    <xdr:cxnSp macro="">
      <xdr:nvCxnSpPr>
        <xdr:cNvPr id="689" name="直線コネクタ 688"/>
        <xdr:cNvCxnSpPr/>
      </xdr:nvCxnSpPr>
      <xdr:spPr>
        <a:xfrm flipV="1">
          <a:off x="15481300" y="16620029"/>
          <a:ext cx="838200" cy="4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37058</xdr:rowOff>
    </xdr:from>
    <xdr:ext cx="534377" cy="259045"/>
    <xdr:sp macro="" textlink="">
      <xdr:nvSpPr>
        <xdr:cNvPr id="690" name="公債費平均値テキスト"/>
        <xdr:cNvSpPr txBox="1"/>
      </xdr:nvSpPr>
      <xdr:spPr>
        <a:xfrm>
          <a:off x="16370300" y="16324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14181</xdr:rowOff>
    </xdr:from>
    <xdr:to>
      <xdr:col>85</xdr:col>
      <xdr:colOff>177800</xdr:colOff>
      <xdr:row>96</xdr:row>
      <xdr:rowOff>115781</xdr:rowOff>
    </xdr:to>
    <xdr:sp macro="" textlink="">
      <xdr:nvSpPr>
        <xdr:cNvPr id="691" name="フローチャート: 判断 690"/>
        <xdr:cNvSpPr/>
      </xdr:nvSpPr>
      <xdr:spPr>
        <a:xfrm>
          <a:off x="16268700" y="1647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131569</xdr:rowOff>
    </xdr:from>
    <xdr:to>
      <xdr:col>81</xdr:col>
      <xdr:colOff>50800</xdr:colOff>
      <xdr:row>97</xdr:row>
      <xdr:rowOff>31028</xdr:rowOff>
    </xdr:to>
    <xdr:cxnSp macro="">
      <xdr:nvCxnSpPr>
        <xdr:cNvPr id="692" name="直線コネクタ 691"/>
        <xdr:cNvCxnSpPr/>
      </xdr:nvCxnSpPr>
      <xdr:spPr>
        <a:xfrm>
          <a:off x="14592300" y="16590769"/>
          <a:ext cx="889000" cy="7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8106</xdr:rowOff>
    </xdr:from>
    <xdr:to>
      <xdr:col>81</xdr:col>
      <xdr:colOff>101600</xdr:colOff>
      <xdr:row>96</xdr:row>
      <xdr:rowOff>109706</xdr:rowOff>
    </xdr:to>
    <xdr:sp macro="" textlink="">
      <xdr:nvSpPr>
        <xdr:cNvPr id="693" name="フローチャート: 判断 692"/>
        <xdr:cNvSpPr/>
      </xdr:nvSpPr>
      <xdr:spPr>
        <a:xfrm>
          <a:off x="15430500" y="1646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126233</xdr:rowOff>
    </xdr:from>
    <xdr:ext cx="534377" cy="259045"/>
    <xdr:sp macro="" textlink="">
      <xdr:nvSpPr>
        <xdr:cNvPr id="694" name="テキスト ボックス 693"/>
        <xdr:cNvSpPr txBox="1"/>
      </xdr:nvSpPr>
      <xdr:spPr>
        <a:xfrm>
          <a:off x="15214111" y="1624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123709</xdr:rowOff>
    </xdr:from>
    <xdr:to>
      <xdr:col>76</xdr:col>
      <xdr:colOff>114300</xdr:colOff>
      <xdr:row>96</xdr:row>
      <xdr:rowOff>131569</xdr:rowOff>
    </xdr:to>
    <xdr:cxnSp macro="">
      <xdr:nvCxnSpPr>
        <xdr:cNvPr id="695" name="直線コネクタ 694"/>
        <xdr:cNvCxnSpPr/>
      </xdr:nvCxnSpPr>
      <xdr:spPr>
        <a:xfrm>
          <a:off x="13703300" y="16582909"/>
          <a:ext cx="889000" cy="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160789</xdr:rowOff>
    </xdr:from>
    <xdr:to>
      <xdr:col>76</xdr:col>
      <xdr:colOff>165100</xdr:colOff>
      <xdr:row>96</xdr:row>
      <xdr:rowOff>90939</xdr:rowOff>
    </xdr:to>
    <xdr:sp macro="" textlink="">
      <xdr:nvSpPr>
        <xdr:cNvPr id="696" name="フローチャート: 判断 695"/>
        <xdr:cNvSpPr/>
      </xdr:nvSpPr>
      <xdr:spPr>
        <a:xfrm>
          <a:off x="145415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107466</xdr:rowOff>
    </xdr:from>
    <xdr:ext cx="534377" cy="259045"/>
    <xdr:sp macro="" textlink="">
      <xdr:nvSpPr>
        <xdr:cNvPr id="697" name="テキスト ボックス 696"/>
        <xdr:cNvSpPr txBox="1"/>
      </xdr:nvSpPr>
      <xdr:spPr>
        <a:xfrm>
          <a:off x="14325111" y="1622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123709</xdr:rowOff>
    </xdr:from>
    <xdr:to>
      <xdr:col>71</xdr:col>
      <xdr:colOff>177800</xdr:colOff>
      <xdr:row>96</xdr:row>
      <xdr:rowOff>124918</xdr:rowOff>
    </xdr:to>
    <xdr:cxnSp macro="">
      <xdr:nvCxnSpPr>
        <xdr:cNvPr id="698" name="直線コネクタ 697"/>
        <xdr:cNvCxnSpPr/>
      </xdr:nvCxnSpPr>
      <xdr:spPr>
        <a:xfrm flipV="1">
          <a:off x="12814300" y="16582909"/>
          <a:ext cx="889000" cy="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133640</xdr:rowOff>
    </xdr:from>
    <xdr:to>
      <xdr:col>72</xdr:col>
      <xdr:colOff>38100</xdr:colOff>
      <xdr:row>96</xdr:row>
      <xdr:rowOff>63790</xdr:rowOff>
    </xdr:to>
    <xdr:sp macro="" textlink="">
      <xdr:nvSpPr>
        <xdr:cNvPr id="699" name="フローチャート: 判断 698"/>
        <xdr:cNvSpPr/>
      </xdr:nvSpPr>
      <xdr:spPr>
        <a:xfrm>
          <a:off x="13652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80317</xdr:rowOff>
    </xdr:from>
    <xdr:ext cx="534377" cy="259045"/>
    <xdr:sp macro="" textlink="">
      <xdr:nvSpPr>
        <xdr:cNvPr id="700" name="テキスト ボックス 699"/>
        <xdr:cNvSpPr txBox="1"/>
      </xdr:nvSpPr>
      <xdr:spPr>
        <a:xfrm>
          <a:off x="13436111" y="161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167027</xdr:rowOff>
    </xdr:from>
    <xdr:to>
      <xdr:col>67</xdr:col>
      <xdr:colOff>101600</xdr:colOff>
      <xdr:row>95</xdr:row>
      <xdr:rowOff>97177</xdr:rowOff>
    </xdr:to>
    <xdr:sp macro="" textlink="">
      <xdr:nvSpPr>
        <xdr:cNvPr id="701" name="フローチャート: 判断 700"/>
        <xdr:cNvSpPr/>
      </xdr:nvSpPr>
      <xdr:spPr>
        <a:xfrm>
          <a:off x="12763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113704</xdr:rowOff>
    </xdr:from>
    <xdr:ext cx="534377" cy="259045"/>
    <xdr:sp macro="" textlink="">
      <xdr:nvSpPr>
        <xdr:cNvPr id="702" name="テキスト ボックス 701"/>
        <xdr:cNvSpPr txBox="1"/>
      </xdr:nvSpPr>
      <xdr:spPr>
        <a:xfrm>
          <a:off x="12547111" y="1605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110029</xdr:rowOff>
    </xdr:from>
    <xdr:to>
      <xdr:col>85</xdr:col>
      <xdr:colOff>177800</xdr:colOff>
      <xdr:row>97</xdr:row>
      <xdr:rowOff>40179</xdr:rowOff>
    </xdr:to>
    <xdr:sp macro="" textlink="">
      <xdr:nvSpPr>
        <xdr:cNvPr id="708" name="楕円 707"/>
        <xdr:cNvSpPr/>
      </xdr:nvSpPr>
      <xdr:spPr>
        <a:xfrm>
          <a:off x="16268700" y="1656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88456</xdr:rowOff>
    </xdr:from>
    <xdr:ext cx="534377" cy="259045"/>
    <xdr:sp macro="" textlink="">
      <xdr:nvSpPr>
        <xdr:cNvPr id="709" name="公債費該当値テキスト"/>
        <xdr:cNvSpPr txBox="1"/>
      </xdr:nvSpPr>
      <xdr:spPr>
        <a:xfrm>
          <a:off x="16370300" y="1654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151678</xdr:rowOff>
    </xdr:from>
    <xdr:to>
      <xdr:col>81</xdr:col>
      <xdr:colOff>101600</xdr:colOff>
      <xdr:row>97</xdr:row>
      <xdr:rowOff>81828</xdr:rowOff>
    </xdr:to>
    <xdr:sp macro="" textlink="">
      <xdr:nvSpPr>
        <xdr:cNvPr id="710" name="楕円 709"/>
        <xdr:cNvSpPr/>
      </xdr:nvSpPr>
      <xdr:spPr>
        <a:xfrm>
          <a:off x="15430500" y="1661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72955</xdr:rowOff>
    </xdr:from>
    <xdr:ext cx="534377" cy="259045"/>
    <xdr:sp macro="" textlink="">
      <xdr:nvSpPr>
        <xdr:cNvPr id="711" name="テキスト ボックス 710"/>
        <xdr:cNvSpPr txBox="1"/>
      </xdr:nvSpPr>
      <xdr:spPr>
        <a:xfrm>
          <a:off x="15214111" y="1670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80769</xdr:rowOff>
    </xdr:from>
    <xdr:to>
      <xdr:col>76</xdr:col>
      <xdr:colOff>165100</xdr:colOff>
      <xdr:row>97</xdr:row>
      <xdr:rowOff>10919</xdr:rowOff>
    </xdr:to>
    <xdr:sp macro="" textlink="">
      <xdr:nvSpPr>
        <xdr:cNvPr id="712" name="楕円 711"/>
        <xdr:cNvSpPr/>
      </xdr:nvSpPr>
      <xdr:spPr>
        <a:xfrm>
          <a:off x="14541500" y="1653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2046</xdr:rowOff>
    </xdr:from>
    <xdr:ext cx="534377" cy="259045"/>
    <xdr:sp macro="" textlink="">
      <xdr:nvSpPr>
        <xdr:cNvPr id="713" name="テキスト ボックス 712"/>
        <xdr:cNvSpPr txBox="1"/>
      </xdr:nvSpPr>
      <xdr:spPr>
        <a:xfrm>
          <a:off x="14325111" y="1663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72909</xdr:rowOff>
    </xdr:from>
    <xdr:to>
      <xdr:col>72</xdr:col>
      <xdr:colOff>38100</xdr:colOff>
      <xdr:row>97</xdr:row>
      <xdr:rowOff>3059</xdr:rowOff>
    </xdr:to>
    <xdr:sp macro="" textlink="">
      <xdr:nvSpPr>
        <xdr:cNvPr id="714" name="楕円 713"/>
        <xdr:cNvSpPr/>
      </xdr:nvSpPr>
      <xdr:spPr>
        <a:xfrm>
          <a:off x="13652500" y="1653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165636</xdr:rowOff>
    </xdr:from>
    <xdr:ext cx="534377" cy="259045"/>
    <xdr:sp macro="" textlink="">
      <xdr:nvSpPr>
        <xdr:cNvPr id="715" name="テキスト ボックス 714"/>
        <xdr:cNvSpPr txBox="1"/>
      </xdr:nvSpPr>
      <xdr:spPr>
        <a:xfrm>
          <a:off x="13436111" y="1662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74118</xdr:rowOff>
    </xdr:from>
    <xdr:to>
      <xdr:col>67</xdr:col>
      <xdr:colOff>101600</xdr:colOff>
      <xdr:row>97</xdr:row>
      <xdr:rowOff>4268</xdr:rowOff>
    </xdr:to>
    <xdr:sp macro="" textlink="">
      <xdr:nvSpPr>
        <xdr:cNvPr id="716" name="楕円 715"/>
        <xdr:cNvSpPr/>
      </xdr:nvSpPr>
      <xdr:spPr>
        <a:xfrm>
          <a:off x="12763500" y="1653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166845</xdr:rowOff>
    </xdr:from>
    <xdr:ext cx="534377" cy="259045"/>
    <xdr:sp macro="" textlink="">
      <xdr:nvSpPr>
        <xdr:cNvPr id="717" name="テキスト ボックス 716"/>
        <xdr:cNvSpPr txBox="1"/>
      </xdr:nvSpPr>
      <xdr:spPr>
        <a:xfrm>
          <a:off x="12547111" y="1662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16256</xdr:rowOff>
    </xdr:from>
    <xdr:to>
      <xdr:col>116</xdr:col>
      <xdr:colOff>62864</xdr:colOff>
      <xdr:row>38</xdr:row>
      <xdr:rowOff>139700</xdr:rowOff>
    </xdr:to>
    <xdr:cxnSp macro="">
      <xdr:nvCxnSpPr>
        <xdr:cNvPr id="739" name="直線コネクタ 738"/>
        <xdr:cNvCxnSpPr/>
      </xdr:nvCxnSpPr>
      <xdr:spPr>
        <a:xfrm flipV="1">
          <a:off x="22159595" y="5159756"/>
          <a:ext cx="1269" cy="149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168267</xdr:rowOff>
    </xdr:from>
    <xdr:ext cx="249299" cy="259045"/>
    <xdr:sp macro="" textlink="">
      <xdr:nvSpPr>
        <xdr:cNvPr id="740" name="諸支出金最小値テキスト"/>
        <xdr:cNvSpPr txBox="1"/>
      </xdr:nvSpPr>
      <xdr:spPr>
        <a:xfrm>
          <a:off x="22212300" y="6683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134383</xdr:rowOff>
    </xdr:from>
    <xdr:ext cx="469744" cy="259045"/>
    <xdr:sp macro="" textlink="">
      <xdr:nvSpPr>
        <xdr:cNvPr id="742" name="諸支出金最大値テキスト"/>
        <xdr:cNvSpPr txBox="1"/>
      </xdr:nvSpPr>
      <xdr:spPr>
        <a:xfrm>
          <a:off x="22212300" y="493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16256</xdr:rowOff>
    </xdr:from>
    <xdr:to>
      <xdr:col>116</xdr:col>
      <xdr:colOff>152400</xdr:colOff>
      <xdr:row>30</xdr:row>
      <xdr:rowOff>16256</xdr:rowOff>
    </xdr:to>
    <xdr:cxnSp macro="">
      <xdr:nvCxnSpPr>
        <xdr:cNvPr id="743" name="直線コネクタ 742"/>
        <xdr:cNvCxnSpPr/>
      </xdr:nvCxnSpPr>
      <xdr:spPr>
        <a:xfrm>
          <a:off x="22072600" y="515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85717</xdr:rowOff>
    </xdr:from>
    <xdr:ext cx="313932" cy="259045"/>
    <xdr:sp macro="" textlink="">
      <xdr:nvSpPr>
        <xdr:cNvPr id="745" name="諸支出金平均値テキスト"/>
        <xdr:cNvSpPr txBox="1"/>
      </xdr:nvSpPr>
      <xdr:spPr>
        <a:xfrm>
          <a:off x="22212300" y="64293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62840</xdr:rowOff>
    </xdr:from>
    <xdr:to>
      <xdr:col>116</xdr:col>
      <xdr:colOff>114300</xdr:colOff>
      <xdr:row>38</xdr:row>
      <xdr:rowOff>164440</xdr:rowOff>
    </xdr:to>
    <xdr:sp macro="" textlink="">
      <xdr:nvSpPr>
        <xdr:cNvPr id="746" name="フローチャート: 判断 745"/>
        <xdr:cNvSpPr/>
      </xdr:nvSpPr>
      <xdr:spPr>
        <a:xfrm>
          <a:off x="22110700" y="65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38151</xdr:rowOff>
    </xdr:from>
    <xdr:to>
      <xdr:col>112</xdr:col>
      <xdr:colOff>38100</xdr:colOff>
      <xdr:row>38</xdr:row>
      <xdr:rowOff>139751</xdr:rowOff>
    </xdr:to>
    <xdr:sp macro="" textlink="">
      <xdr:nvSpPr>
        <xdr:cNvPr id="748" name="フローチャート: 判断 747"/>
        <xdr:cNvSpPr/>
      </xdr:nvSpPr>
      <xdr:spPr>
        <a:xfrm>
          <a:off x="21272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156278</xdr:rowOff>
    </xdr:from>
    <xdr:ext cx="378565" cy="259045"/>
    <xdr:sp macro="" textlink="">
      <xdr:nvSpPr>
        <xdr:cNvPr id="749" name="テキスト ボックス 748"/>
        <xdr:cNvSpPr txBox="1"/>
      </xdr:nvSpPr>
      <xdr:spPr>
        <a:xfrm>
          <a:off x="21134017" y="6328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114503</xdr:rowOff>
    </xdr:from>
    <xdr:to>
      <xdr:col>107</xdr:col>
      <xdr:colOff>101600</xdr:colOff>
      <xdr:row>38</xdr:row>
      <xdr:rowOff>44653</xdr:rowOff>
    </xdr:to>
    <xdr:sp macro="" textlink="">
      <xdr:nvSpPr>
        <xdr:cNvPr id="751" name="フローチャート: 判断 750"/>
        <xdr:cNvSpPr/>
      </xdr:nvSpPr>
      <xdr:spPr>
        <a:xfrm>
          <a:off x="20383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61180</xdr:rowOff>
    </xdr:from>
    <xdr:ext cx="378565" cy="259045"/>
    <xdr:sp macro="" textlink="">
      <xdr:nvSpPr>
        <xdr:cNvPr id="752" name="テキスト ボックス 751"/>
        <xdr:cNvSpPr txBox="1"/>
      </xdr:nvSpPr>
      <xdr:spPr>
        <a:xfrm>
          <a:off x="20245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6147</xdr:rowOff>
    </xdr:from>
    <xdr:to>
      <xdr:col>102</xdr:col>
      <xdr:colOff>165100</xdr:colOff>
      <xdr:row>38</xdr:row>
      <xdr:rowOff>107747</xdr:rowOff>
    </xdr:to>
    <xdr:sp macro="" textlink="">
      <xdr:nvSpPr>
        <xdr:cNvPr id="754" name="フローチャート: 判断 753"/>
        <xdr:cNvSpPr/>
      </xdr:nvSpPr>
      <xdr:spPr>
        <a:xfrm>
          <a:off x="19494500" y="652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124274</xdr:rowOff>
    </xdr:from>
    <xdr:ext cx="378565" cy="259045"/>
    <xdr:sp macro="" textlink="">
      <xdr:nvSpPr>
        <xdr:cNvPr id="755" name="テキスト ボックス 754"/>
        <xdr:cNvSpPr txBox="1"/>
      </xdr:nvSpPr>
      <xdr:spPr>
        <a:xfrm>
          <a:off x="19356017" y="6296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149708</xdr:rowOff>
    </xdr:from>
    <xdr:to>
      <xdr:col>98</xdr:col>
      <xdr:colOff>38100</xdr:colOff>
      <xdr:row>38</xdr:row>
      <xdr:rowOff>79857</xdr:rowOff>
    </xdr:to>
    <xdr:sp macro="" textlink="">
      <xdr:nvSpPr>
        <xdr:cNvPr id="756" name="フローチャート: 判断 755"/>
        <xdr:cNvSpPr/>
      </xdr:nvSpPr>
      <xdr:spPr>
        <a:xfrm>
          <a:off x="18605500" y="64933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96385</xdr:rowOff>
    </xdr:from>
    <xdr:ext cx="378565" cy="259045"/>
    <xdr:sp macro="" textlink="">
      <xdr:nvSpPr>
        <xdr:cNvPr id="757" name="テキスト ボックス 756"/>
        <xdr:cNvSpPr txBox="1"/>
      </xdr:nvSpPr>
      <xdr:spPr>
        <a:xfrm>
          <a:off x="18467017" y="6268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41267</xdr:rowOff>
    </xdr:from>
    <xdr:ext cx="249299" cy="259045"/>
    <xdr:sp macro="" textlink="">
      <xdr:nvSpPr>
        <xdr:cNvPr id="764" name="諸支出金該当値テキスト"/>
        <xdr:cNvSpPr txBox="1"/>
      </xdr:nvSpPr>
      <xdr:spPr>
        <a:xfrm>
          <a:off x="22212300" y="65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168910</xdr:rowOff>
    </xdr:from>
    <xdr:to>
      <xdr:col>112</xdr:col>
      <xdr:colOff>38100</xdr:colOff>
      <xdr:row>58</xdr:row>
      <xdr:rowOff>99060</xdr:rowOff>
    </xdr:to>
    <xdr:sp macro="" textlink="">
      <xdr:nvSpPr>
        <xdr:cNvPr id="803" name="フローチャート: 判断 802"/>
        <xdr:cNvSpPr/>
      </xdr:nvSpPr>
      <xdr:spPr>
        <a:xfrm>
          <a:off x="21272500" y="994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115587</xdr:rowOff>
    </xdr:from>
    <xdr:ext cx="249299" cy="259045"/>
    <xdr:sp macro="" textlink="">
      <xdr:nvSpPr>
        <xdr:cNvPr id="804" name="テキスト ボックス 803"/>
        <xdr:cNvSpPr txBox="1"/>
      </xdr:nvSpPr>
      <xdr:spPr>
        <a:xfrm>
          <a:off x="21198650" y="97167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111760</xdr:rowOff>
    </xdr:from>
    <xdr:to>
      <xdr:col>107</xdr:col>
      <xdr:colOff>101600</xdr:colOff>
      <xdr:row>57</xdr:row>
      <xdr:rowOff>41910</xdr:rowOff>
    </xdr:to>
    <xdr:sp macro="" textlink="">
      <xdr:nvSpPr>
        <xdr:cNvPr id="806" name="フローチャート: 判断 805"/>
        <xdr:cNvSpPr/>
      </xdr:nvSpPr>
      <xdr:spPr>
        <a:xfrm>
          <a:off x="20383500" y="971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58437</xdr:rowOff>
    </xdr:from>
    <xdr:ext cx="249299" cy="259045"/>
    <xdr:sp macro="" textlink="">
      <xdr:nvSpPr>
        <xdr:cNvPr id="807" name="テキスト ボックス 806"/>
        <xdr:cNvSpPr txBox="1"/>
      </xdr:nvSpPr>
      <xdr:spPr>
        <a:xfrm>
          <a:off x="20309650" y="94881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1" name="フローチャート: 判断 810"/>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2" name="テキスト ボックス 811"/>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1" name="テキスト ボックス 820"/>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7" name="テキスト ボックス 82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総務費が住民一人当たり</a:t>
          </a:r>
          <a:r>
            <a:rPr kumimoji="1" lang="en-US" altLang="ja-JP" sz="1300">
              <a:latin typeface="ＭＳ Ｐゴシック" panose="020B0600070205080204" pitchFamily="50" charset="-128"/>
              <a:ea typeface="ＭＳ Ｐゴシック" panose="020B0600070205080204" pitchFamily="50" charset="-128"/>
            </a:rPr>
            <a:t>41,287</a:t>
          </a:r>
          <a:r>
            <a:rPr kumimoji="1" lang="ja-JP" altLang="en-US" sz="1300">
              <a:latin typeface="ＭＳ Ｐゴシック" panose="020B0600070205080204" pitchFamily="50" charset="-128"/>
              <a:ea typeface="ＭＳ Ｐゴシック" panose="020B0600070205080204" pitchFamily="50" charset="-128"/>
            </a:rPr>
            <a:t>円となり、前年度に比べ大きく減少している。これは、財政調整基金積立金等の減（平成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年度は浅口工業団地</a:t>
          </a:r>
          <a:r>
            <a:rPr kumimoji="1" lang="en-US" altLang="ja-JP" sz="1300">
              <a:latin typeface="ＭＳ Ｐゴシック" panose="020B0600070205080204" pitchFamily="50" charset="-128"/>
              <a:ea typeface="ＭＳ Ｐゴシック" panose="020B0600070205080204" pitchFamily="50" charset="-128"/>
            </a:rPr>
            <a:t>A</a:t>
          </a:r>
          <a:r>
            <a:rPr kumimoji="1" lang="ja-JP" altLang="en-US" sz="1300">
              <a:latin typeface="ＭＳ Ｐゴシック" panose="020B0600070205080204" pitchFamily="50" charset="-128"/>
              <a:ea typeface="ＭＳ Ｐゴシック" panose="020B0600070205080204" pitchFamily="50" charset="-128"/>
            </a:rPr>
            <a:t>地区売却収入を財政調整基金へ積み立てた）やふるさと納税事業の減が</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衛生費が</a:t>
          </a:r>
          <a:r>
            <a:rPr kumimoji="1" lang="en-US" altLang="ja-JP" sz="1300">
              <a:latin typeface="ＭＳ Ｐゴシック" panose="020B0600070205080204" pitchFamily="50" charset="-128"/>
              <a:ea typeface="ＭＳ Ｐゴシック" panose="020B0600070205080204" pitchFamily="50" charset="-128"/>
            </a:rPr>
            <a:t>32,660</a:t>
          </a:r>
          <a:r>
            <a:rPr kumimoji="1" lang="ja-JP" altLang="en-US" sz="1300">
              <a:latin typeface="ＭＳ Ｐゴシック" panose="020B0600070205080204" pitchFamily="50" charset="-128"/>
              <a:ea typeface="ＭＳ Ｐゴシック" panose="020B0600070205080204" pitchFamily="50" charset="-128"/>
            </a:rPr>
            <a:t>円となり、前年度に比べ増加している。これは、平成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月豪雨災害による災害廃棄物処理費用等の増が主な要因である。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土木費が</a:t>
          </a:r>
          <a:r>
            <a:rPr kumimoji="1" lang="en-US" altLang="ja-JP" sz="1300">
              <a:latin typeface="ＭＳ Ｐゴシック" panose="020B0600070205080204" pitchFamily="50" charset="-128"/>
              <a:ea typeface="ＭＳ Ｐゴシック" panose="020B0600070205080204" pitchFamily="50" charset="-128"/>
            </a:rPr>
            <a:t>62,212</a:t>
          </a:r>
          <a:r>
            <a:rPr kumimoji="1" lang="ja-JP" altLang="en-US" sz="1300">
              <a:latin typeface="ＭＳ Ｐゴシック" panose="020B0600070205080204" pitchFamily="50" charset="-128"/>
              <a:ea typeface="ＭＳ Ｐゴシック" panose="020B0600070205080204" pitchFamily="50" charset="-128"/>
            </a:rPr>
            <a:t>円となり、前年度に比べ増加している。これは、金光駅周辺整備事業費、工業団地開発事業特別会計繰出金の増が主な要因である。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消防費が</a:t>
          </a:r>
          <a:r>
            <a:rPr kumimoji="1" lang="en-US" altLang="ja-JP" sz="1300">
              <a:latin typeface="ＭＳ Ｐゴシック" panose="020B0600070205080204" pitchFamily="50" charset="-128"/>
              <a:ea typeface="ＭＳ Ｐゴシック" panose="020B0600070205080204" pitchFamily="50" charset="-128"/>
            </a:rPr>
            <a:t>19,653</a:t>
          </a:r>
          <a:r>
            <a:rPr kumimoji="1" lang="ja-JP" altLang="en-US" sz="1300">
              <a:latin typeface="ＭＳ Ｐゴシック" panose="020B0600070205080204" pitchFamily="50" charset="-128"/>
              <a:ea typeface="ＭＳ Ｐゴシック" panose="020B0600070205080204" pitchFamily="50" charset="-128"/>
            </a:rPr>
            <a:t>円となり、前年度に比べ増加している。これは、平成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月豪雨災害による災害対応事業費の増が主な要因である。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災害復旧費が</a:t>
          </a:r>
          <a:r>
            <a:rPr kumimoji="1" lang="en-US" altLang="ja-JP" sz="1300">
              <a:latin typeface="ＭＳ Ｐゴシック" panose="020B0600070205080204" pitchFamily="50" charset="-128"/>
              <a:ea typeface="ＭＳ Ｐゴシック" panose="020B0600070205080204" pitchFamily="50" charset="-128"/>
            </a:rPr>
            <a:t>10,153</a:t>
          </a:r>
          <a:r>
            <a:rPr kumimoji="1" lang="ja-JP" altLang="en-US" sz="1300">
              <a:latin typeface="ＭＳ Ｐゴシック" panose="020B0600070205080204" pitchFamily="50" charset="-128"/>
              <a:ea typeface="ＭＳ Ｐゴシック" panose="020B0600070205080204" pitchFamily="50" charset="-128"/>
            </a:rPr>
            <a:t>円となり、前年度に比べ大きく増加しているのも、平成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月豪雨災害による事業費の増が要因である。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今後は防災・減災事業に重点的に取り組むため、土木費・消防費の増加を見込んでいる。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岡山県浅口市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年度については、平成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月豪雨災害にかかる災害復旧等の臨時財政需要があったため、実質単年度収支は赤字となっているが、財政調整基金の取崩しにより、実質収支は黒字となっている。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今後も事業の取捨選択を徹底していくことで、経費の削減を図り、健全な行財政運営に努めていく。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岡山県浅口市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すべての会計が黒字となっており健全な数値を維持している。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3" sqref="B3:K5"/>
    </sheetView>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14834810</v>
      </c>
      <c r="BO4" s="430"/>
      <c r="BP4" s="430"/>
      <c r="BQ4" s="430"/>
      <c r="BR4" s="430"/>
      <c r="BS4" s="430"/>
      <c r="BT4" s="430"/>
      <c r="BU4" s="431"/>
      <c r="BV4" s="429">
        <v>15396378</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12.4</v>
      </c>
      <c r="CU4" s="436"/>
      <c r="CV4" s="436"/>
      <c r="CW4" s="436"/>
      <c r="CX4" s="436"/>
      <c r="CY4" s="436"/>
      <c r="CZ4" s="436"/>
      <c r="DA4" s="437"/>
      <c r="DB4" s="435">
        <v>10.199999999999999</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13491838</v>
      </c>
      <c r="BO5" s="467"/>
      <c r="BP5" s="467"/>
      <c r="BQ5" s="467"/>
      <c r="BR5" s="467"/>
      <c r="BS5" s="467"/>
      <c r="BT5" s="467"/>
      <c r="BU5" s="468"/>
      <c r="BV5" s="466">
        <v>14387565</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94.3</v>
      </c>
      <c r="CU5" s="464"/>
      <c r="CV5" s="464"/>
      <c r="CW5" s="464"/>
      <c r="CX5" s="464"/>
      <c r="CY5" s="464"/>
      <c r="CZ5" s="464"/>
      <c r="DA5" s="465"/>
      <c r="DB5" s="463">
        <v>94.6</v>
      </c>
      <c r="DC5" s="464"/>
      <c r="DD5" s="464"/>
      <c r="DE5" s="464"/>
      <c r="DF5" s="464"/>
      <c r="DG5" s="464"/>
      <c r="DH5" s="464"/>
      <c r="DI5" s="465"/>
      <c r="DJ5" s="185"/>
      <c r="DK5" s="185"/>
      <c r="DL5" s="185"/>
      <c r="DM5" s="185"/>
      <c r="DN5" s="185"/>
      <c r="DO5" s="185"/>
    </row>
    <row r="6" spans="1:119" ht="18.75" customHeight="1">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1342972</v>
      </c>
      <c r="BO6" s="467"/>
      <c r="BP6" s="467"/>
      <c r="BQ6" s="467"/>
      <c r="BR6" s="467"/>
      <c r="BS6" s="467"/>
      <c r="BT6" s="467"/>
      <c r="BU6" s="468"/>
      <c r="BV6" s="466">
        <v>1008813</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99.3</v>
      </c>
      <c r="CU6" s="504"/>
      <c r="CV6" s="504"/>
      <c r="CW6" s="504"/>
      <c r="CX6" s="504"/>
      <c r="CY6" s="504"/>
      <c r="CZ6" s="504"/>
      <c r="DA6" s="505"/>
      <c r="DB6" s="503">
        <v>99.6</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180813</v>
      </c>
      <c r="BO7" s="467"/>
      <c r="BP7" s="467"/>
      <c r="BQ7" s="467"/>
      <c r="BR7" s="467"/>
      <c r="BS7" s="467"/>
      <c r="BT7" s="467"/>
      <c r="BU7" s="468"/>
      <c r="BV7" s="466">
        <v>55698</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9386034</v>
      </c>
      <c r="CU7" s="467"/>
      <c r="CV7" s="467"/>
      <c r="CW7" s="467"/>
      <c r="CX7" s="467"/>
      <c r="CY7" s="467"/>
      <c r="CZ7" s="467"/>
      <c r="DA7" s="468"/>
      <c r="DB7" s="466">
        <v>9358910</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94</v>
      </c>
      <c r="AV8" s="499"/>
      <c r="AW8" s="499"/>
      <c r="AX8" s="499"/>
      <c r="AY8" s="500" t="s">
        <v>109</v>
      </c>
      <c r="AZ8" s="501"/>
      <c r="BA8" s="501"/>
      <c r="BB8" s="501"/>
      <c r="BC8" s="501"/>
      <c r="BD8" s="501"/>
      <c r="BE8" s="501"/>
      <c r="BF8" s="501"/>
      <c r="BG8" s="501"/>
      <c r="BH8" s="501"/>
      <c r="BI8" s="501"/>
      <c r="BJ8" s="501"/>
      <c r="BK8" s="501"/>
      <c r="BL8" s="501"/>
      <c r="BM8" s="502"/>
      <c r="BN8" s="466">
        <v>1162159</v>
      </c>
      <c r="BO8" s="467"/>
      <c r="BP8" s="467"/>
      <c r="BQ8" s="467"/>
      <c r="BR8" s="467"/>
      <c r="BS8" s="467"/>
      <c r="BT8" s="467"/>
      <c r="BU8" s="468"/>
      <c r="BV8" s="466">
        <v>953115</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0.44</v>
      </c>
      <c r="CU8" s="507"/>
      <c r="CV8" s="507"/>
      <c r="CW8" s="507"/>
      <c r="CX8" s="507"/>
      <c r="CY8" s="507"/>
      <c r="CZ8" s="507"/>
      <c r="DA8" s="508"/>
      <c r="DB8" s="506">
        <v>0.44</v>
      </c>
      <c r="DC8" s="507"/>
      <c r="DD8" s="507"/>
      <c r="DE8" s="507"/>
      <c r="DF8" s="507"/>
      <c r="DG8" s="507"/>
      <c r="DH8" s="507"/>
      <c r="DI8" s="508"/>
      <c r="DJ8" s="185"/>
      <c r="DK8" s="185"/>
      <c r="DL8" s="185"/>
      <c r="DM8" s="185"/>
      <c r="DN8" s="185"/>
      <c r="DO8" s="185"/>
    </row>
    <row r="9" spans="1:119" ht="18.75" customHeight="1" thickBot="1">
      <c r="A9" s="186"/>
      <c r="B9" s="460" t="s">
        <v>111</v>
      </c>
      <c r="C9" s="461"/>
      <c r="D9" s="461"/>
      <c r="E9" s="461"/>
      <c r="F9" s="461"/>
      <c r="G9" s="461"/>
      <c r="H9" s="461"/>
      <c r="I9" s="461"/>
      <c r="J9" s="461"/>
      <c r="K9" s="509"/>
      <c r="L9" s="510" t="s">
        <v>112</v>
      </c>
      <c r="M9" s="511"/>
      <c r="N9" s="511"/>
      <c r="O9" s="511"/>
      <c r="P9" s="511"/>
      <c r="Q9" s="512"/>
      <c r="R9" s="513">
        <v>34235</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105</v>
      </c>
      <c r="AV9" s="499"/>
      <c r="AW9" s="499"/>
      <c r="AX9" s="499"/>
      <c r="AY9" s="500" t="s">
        <v>115</v>
      </c>
      <c r="AZ9" s="501"/>
      <c r="BA9" s="501"/>
      <c r="BB9" s="501"/>
      <c r="BC9" s="501"/>
      <c r="BD9" s="501"/>
      <c r="BE9" s="501"/>
      <c r="BF9" s="501"/>
      <c r="BG9" s="501"/>
      <c r="BH9" s="501"/>
      <c r="BI9" s="501"/>
      <c r="BJ9" s="501"/>
      <c r="BK9" s="501"/>
      <c r="BL9" s="501"/>
      <c r="BM9" s="502"/>
      <c r="BN9" s="466">
        <v>209044</v>
      </c>
      <c r="BO9" s="467"/>
      <c r="BP9" s="467"/>
      <c r="BQ9" s="467"/>
      <c r="BR9" s="467"/>
      <c r="BS9" s="467"/>
      <c r="BT9" s="467"/>
      <c r="BU9" s="468"/>
      <c r="BV9" s="466">
        <v>-17367</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12.3</v>
      </c>
      <c r="CU9" s="464"/>
      <c r="CV9" s="464"/>
      <c r="CW9" s="464"/>
      <c r="CX9" s="464"/>
      <c r="CY9" s="464"/>
      <c r="CZ9" s="464"/>
      <c r="DA9" s="465"/>
      <c r="DB9" s="463">
        <v>10.9</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117</v>
      </c>
      <c r="M10" s="496"/>
      <c r="N10" s="496"/>
      <c r="O10" s="496"/>
      <c r="P10" s="496"/>
      <c r="Q10" s="497"/>
      <c r="R10" s="517">
        <v>36114</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154829</v>
      </c>
      <c r="BO10" s="467"/>
      <c r="BP10" s="467"/>
      <c r="BQ10" s="467"/>
      <c r="BR10" s="467"/>
      <c r="BS10" s="467"/>
      <c r="BT10" s="467"/>
      <c r="BU10" s="468"/>
      <c r="BV10" s="466">
        <v>949424</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125</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c r="A12" s="186"/>
      <c r="B12" s="526" t="s">
        <v>129</v>
      </c>
      <c r="C12" s="527"/>
      <c r="D12" s="527"/>
      <c r="E12" s="527"/>
      <c r="F12" s="527"/>
      <c r="G12" s="527"/>
      <c r="H12" s="527"/>
      <c r="I12" s="527"/>
      <c r="J12" s="527"/>
      <c r="K12" s="528"/>
      <c r="L12" s="535" t="s">
        <v>130</v>
      </c>
      <c r="M12" s="536"/>
      <c r="N12" s="536"/>
      <c r="O12" s="536"/>
      <c r="P12" s="536"/>
      <c r="Q12" s="537"/>
      <c r="R12" s="538">
        <v>34498</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125</v>
      </c>
      <c r="AV12" s="499"/>
      <c r="AW12" s="499"/>
      <c r="AX12" s="499"/>
      <c r="AY12" s="500" t="s">
        <v>134</v>
      </c>
      <c r="AZ12" s="501"/>
      <c r="BA12" s="501"/>
      <c r="BB12" s="501"/>
      <c r="BC12" s="501"/>
      <c r="BD12" s="501"/>
      <c r="BE12" s="501"/>
      <c r="BF12" s="501"/>
      <c r="BG12" s="501"/>
      <c r="BH12" s="501"/>
      <c r="BI12" s="501"/>
      <c r="BJ12" s="501"/>
      <c r="BK12" s="501"/>
      <c r="BL12" s="501"/>
      <c r="BM12" s="502"/>
      <c r="BN12" s="466">
        <v>855984</v>
      </c>
      <c r="BO12" s="467"/>
      <c r="BP12" s="467"/>
      <c r="BQ12" s="467"/>
      <c r="BR12" s="467"/>
      <c r="BS12" s="467"/>
      <c r="BT12" s="467"/>
      <c r="BU12" s="468"/>
      <c r="BV12" s="466">
        <v>426772</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136</v>
      </c>
      <c r="CU12" s="507"/>
      <c r="CV12" s="507"/>
      <c r="CW12" s="507"/>
      <c r="CX12" s="507"/>
      <c r="CY12" s="507"/>
      <c r="CZ12" s="507"/>
      <c r="DA12" s="508"/>
      <c r="DB12" s="506" t="s">
        <v>128</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137</v>
      </c>
      <c r="N13" s="555"/>
      <c r="O13" s="555"/>
      <c r="P13" s="555"/>
      <c r="Q13" s="556"/>
      <c r="R13" s="547">
        <v>34290</v>
      </c>
      <c r="S13" s="548"/>
      <c r="T13" s="548"/>
      <c r="U13" s="548"/>
      <c r="V13" s="549"/>
      <c r="W13" s="482" t="s">
        <v>138</v>
      </c>
      <c r="X13" s="483"/>
      <c r="Y13" s="483"/>
      <c r="Z13" s="483"/>
      <c r="AA13" s="483"/>
      <c r="AB13" s="473"/>
      <c r="AC13" s="517">
        <v>652</v>
      </c>
      <c r="AD13" s="518"/>
      <c r="AE13" s="518"/>
      <c r="AF13" s="518"/>
      <c r="AG13" s="557"/>
      <c r="AH13" s="517">
        <v>701</v>
      </c>
      <c r="AI13" s="518"/>
      <c r="AJ13" s="518"/>
      <c r="AK13" s="518"/>
      <c r="AL13" s="519"/>
      <c r="AM13" s="495" t="s">
        <v>139</v>
      </c>
      <c r="AN13" s="496"/>
      <c r="AO13" s="496"/>
      <c r="AP13" s="496"/>
      <c r="AQ13" s="496"/>
      <c r="AR13" s="496"/>
      <c r="AS13" s="496"/>
      <c r="AT13" s="497"/>
      <c r="AU13" s="498" t="s">
        <v>140</v>
      </c>
      <c r="AV13" s="499"/>
      <c r="AW13" s="499"/>
      <c r="AX13" s="499"/>
      <c r="AY13" s="500" t="s">
        <v>141</v>
      </c>
      <c r="AZ13" s="501"/>
      <c r="BA13" s="501"/>
      <c r="BB13" s="501"/>
      <c r="BC13" s="501"/>
      <c r="BD13" s="501"/>
      <c r="BE13" s="501"/>
      <c r="BF13" s="501"/>
      <c r="BG13" s="501"/>
      <c r="BH13" s="501"/>
      <c r="BI13" s="501"/>
      <c r="BJ13" s="501"/>
      <c r="BK13" s="501"/>
      <c r="BL13" s="501"/>
      <c r="BM13" s="502"/>
      <c r="BN13" s="466">
        <v>-492111</v>
      </c>
      <c r="BO13" s="467"/>
      <c r="BP13" s="467"/>
      <c r="BQ13" s="467"/>
      <c r="BR13" s="467"/>
      <c r="BS13" s="467"/>
      <c r="BT13" s="467"/>
      <c r="BU13" s="468"/>
      <c r="BV13" s="466">
        <v>505285</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10.9</v>
      </c>
      <c r="CU13" s="464"/>
      <c r="CV13" s="464"/>
      <c r="CW13" s="464"/>
      <c r="CX13" s="464"/>
      <c r="CY13" s="464"/>
      <c r="CZ13" s="464"/>
      <c r="DA13" s="465"/>
      <c r="DB13" s="463">
        <v>10.6</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143</v>
      </c>
      <c r="M14" s="545"/>
      <c r="N14" s="545"/>
      <c r="O14" s="545"/>
      <c r="P14" s="545"/>
      <c r="Q14" s="546"/>
      <c r="R14" s="547">
        <v>34806</v>
      </c>
      <c r="S14" s="548"/>
      <c r="T14" s="548"/>
      <c r="U14" s="548"/>
      <c r="V14" s="549"/>
      <c r="W14" s="456"/>
      <c r="X14" s="457"/>
      <c r="Y14" s="457"/>
      <c r="Z14" s="457"/>
      <c r="AA14" s="457"/>
      <c r="AB14" s="446"/>
      <c r="AC14" s="550">
        <v>4.4000000000000004</v>
      </c>
      <c r="AD14" s="551"/>
      <c r="AE14" s="551"/>
      <c r="AF14" s="551"/>
      <c r="AG14" s="552"/>
      <c r="AH14" s="550">
        <v>4.5999999999999996</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v>13.5</v>
      </c>
      <c r="CU14" s="562"/>
      <c r="CV14" s="562"/>
      <c r="CW14" s="562"/>
      <c r="CX14" s="562"/>
      <c r="CY14" s="562"/>
      <c r="CZ14" s="562"/>
      <c r="DA14" s="563"/>
      <c r="DB14" s="561">
        <v>8.8000000000000007</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137</v>
      </c>
      <c r="N15" s="555"/>
      <c r="O15" s="555"/>
      <c r="P15" s="555"/>
      <c r="Q15" s="556"/>
      <c r="R15" s="547">
        <v>34621</v>
      </c>
      <c r="S15" s="548"/>
      <c r="T15" s="548"/>
      <c r="U15" s="548"/>
      <c r="V15" s="549"/>
      <c r="W15" s="482" t="s">
        <v>145</v>
      </c>
      <c r="X15" s="483"/>
      <c r="Y15" s="483"/>
      <c r="Z15" s="483"/>
      <c r="AA15" s="483"/>
      <c r="AB15" s="473"/>
      <c r="AC15" s="517">
        <v>4782</v>
      </c>
      <c r="AD15" s="518"/>
      <c r="AE15" s="518"/>
      <c r="AF15" s="518"/>
      <c r="AG15" s="557"/>
      <c r="AH15" s="517">
        <v>5049</v>
      </c>
      <c r="AI15" s="518"/>
      <c r="AJ15" s="518"/>
      <c r="AK15" s="518"/>
      <c r="AL15" s="519"/>
      <c r="AM15" s="495"/>
      <c r="AN15" s="496"/>
      <c r="AO15" s="496"/>
      <c r="AP15" s="496"/>
      <c r="AQ15" s="496"/>
      <c r="AR15" s="496"/>
      <c r="AS15" s="496"/>
      <c r="AT15" s="497"/>
      <c r="AU15" s="498"/>
      <c r="AV15" s="499"/>
      <c r="AW15" s="499"/>
      <c r="AX15" s="499"/>
      <c r="AY15" s="426" t="s">
        <v>146</v>
      </c>
      <c r="AZ15" s="427"/>
      <c r="BA15" s="427"/>
      <c r="BB15" s="427"/>
      <c r="BC15" s="427"/>
      <c r="BD15" s="427"/>
      <c r="BE15" s="427"/>
      <c r="BF15" s="427"/>
      <c r="BG15" s="427"/>
      <c r="BH15" s="427"/>
      <c r="BI15" s="427"/>
      <c r="BJ15" s="427"/>
      <c r="BK15" s="427"/>
      <c r="BL15" s="427"/>
      <c r="BM15" s="428"/>
      <c r="BN15" s="429">
        <v>3379504</v>
      </c>
      <c r="BO15" s="430"/>
      <c r="BP15" s="430"/>
      <c r="BQ15" s="430"/>
      <c r="BR15" s="430"/>
      <c r="BS15" s="430"/>
      <c r="BT15" s="430"/>
      <c r="BU15" s="431"/>
      <c r="BV15" s="429">
        <v>3367813</v>
      </c>
      <c r="BW15" s="430"/>
      <c r="BX15" s="430"/>
      <c r="BY15" s="430"/>
      <c r="BZ15" s="430"/>
      <c r="CA15" s="430"/>
      <c r="CB15" s="430"/>
      <c r="CC15" s="431"/>
      <c r="CD15" s="564" t="s">
        <v>147</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148</v>
      </c>
      <c r="M16" s="575"/>
      <c r="N16" s="575"/>
      <c r="O16" s="575"/>
      <c r="P16" s="575"/>
      <c r="Q16" s="576"/>
      <c r="R16" s="567" t="s">
        <v>149</v>
      </c>
      <c r="S16" s="568"/>
      <c r="T16" s="568"/>
      <c r="U16" s="568"/>
      <c r="V16" s="569"/>
      <c r="W16" s="456"/>
      <c r="X16" s="457"/>
      <c r="Y16" s="457"/>
      <c r="Z16" s="457"/>
      <c r="AA16" s="457"/>
      <c r="AB16" s="446"/>
      <c r="AC16" s="550">
        <v>32.5</v>
      </c>
      <c r="AD16" s="551"/>
      <c r="AE16" s="551"/>
      <c r="AF16" s="551"/>
      <c r="AG16" s="552"/>
      <c r="AH16" s="550">
        <v>33.4</v>
      </c>
      <c r="AI16" s="551"/>
      <c r="AJ16" s="551"/>
      <c r="AK16" s="551"/>
      <c r="AL16" s="553"/>
      <c r="AM16" s="495"/>
      <c r="AN16" s="496"/>
      <c r="AO16" s="496"/>
      <c r="AP16" s="496"/>
      <c r="AQ16" s="496"/>
      <c r="AR16" s="496"/>
      <c r="AS16" s="496"/>
      <c r="AT16" s="497"/>
      <c r="AU16" s="498"/>
      <c r="AV16" s="499"/>
      <c r="AW16" s="499"/>
      <c r="AX16" s="499"/>
      <c r="AY16" s="500" t="s">
        <v>150</v>
      </c>
      <c r="AZ16" s="501"/>
      <c r="BA16" s="501"/>
      <c r="BB16" s="501"/>
      <c r="BC16" s="501"/>
      <c r="BD16" s="501"/>
      <c r="BE16" s="501"/>
      <c r="BF16" s="501"/>
      <c r="BG16" s="501"/>
      <c r="BH16" s="501"/>
      <c r="BI16" s="501"/>
      <c r="BJ16" s="501"/>
      <c r="BK16" s="501"/>
      <c r="BL16" s="501"/>
      <c r="BM16" s="502"/>
      <c r="BN16" s="466">
        <v>7762652</v>
      </c>
      <c r="BO16" s="467"/>
      <c r="BP16" s="467"/>
      <c r="BQ16" s="467"/>
      <c r="BR16" s="467"/>
      <c r="BS16" s="467"/>
      <c r="BT16" s="467"/>
      <c r="BU16" s="468"/>
      <c r="BV16" s="466">
        <v>7616620</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151</v>
      </c>
      <c r="N17" s="571"/>
      <c r="O17" s="571"/>
      <c r="P17" s="571"/>
      <c r="Q17" s="572"/>
      <c r="R17" s="567" t="s">
        <v>152</v>
      </c>
      <c r="S17" s="568"/>
      <c r="T17" s="568"/>
      <c r="U17" s="568"/>
      <c r="V17" s="569"/>
      <c r="W17" s="482" t="s">
        <v>153</v>
      </c>
      <c r="X17" s="483"/>
      <c r="Y17" s="483"/>
      <c r="Z17" s="483"/>
      <c r="AA17" s="483"/>
      <c r="AB17" s="473"/>
      <c r="AC17" s="517">
        <v>9286</v>
      </c>
      <c r="AD17" s="518"/>
      <c r="AE17" s="518"/>
      <c r="AF17" s="518"/>
      <c r="AG17" s="557"/>
      <c r="AH17" s="517">
        <v>9383</v>
      </c>
      <c r="AI17" s="518"/>
      <c r="AJ17" s="518"/>
      <c r="AK17" s="518"/>
      <c r="AL17" s="519"/>
      <c r="AM17" s="495"/>
      <c r="AN17" s="496"/>
      <c r="AO17" s="496"/>
      <c r="AP17" s="496"/>
      <c r="AQ17" s="496"/>
      <c r="AR17" s="496"/>
      <c r="AS17" s="496"/>
      <c r="AT17" s="497"/>
      <c r="AU17" s="498"/>
      <c r="AV17" s="499"/>
      <c r="AW17" s="499"/>
      <c r="AX17" s="499"/>
      <c r="AY17" s="500" t="s">
        <v>154</v>
      </c>
      <c r="AZ17" s="501"/>
      <c r="BA17" s="501"/>
      <c r="BB17" s="501"/>
      <c r="BC17" s="501"/>
      <c r="BD17" s="501"/>
      <c r="BE17" s="501"/>
      <c r="BF17" s="501"/>
      <c r="BG17" s="501"/>
      <c r="BH17" s="501"/>
      <c r="BI17" s="501"/>
      <c r="BJ17" s="501"/>
      <c r="BK17" s="501"/>
      <c r="BL17" s="501"/>
      <c r="BM17" s="502"/>
      <c r="BN17" s="466">
        <v>4260543</v>
      </c>
      <c r="BO17" s="467"/>
      <c r="BP17" s="467"/>
      <c r="BQ17" s="467"/>
      <c r="BR17" s="467"/>
      <c r="BS17" s="467"/>
      <c r="BT17" s="467"/>
      <c r="BU17" s="468"/>
      <c r="BV17" s="466">
        <v>4246071</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155</v>
      </c>
      <c r="C18" s="509"/>
      <c r="D18" s="509"/>
      <c r="E18" s="578"/>
      <c r="F18" s="578"/>
      <c r="G18" s="578"/>
      <c r="H18" s="578"/>
      <c r="I18" s="578"/>
      <c r="J18" s="578"/>
      <c r="K18" s="578"/>
      <c r="L18" s="579">
        <v>66.459999999999994</v>
      </c>
      <c r="M18" s="579"/>
      <c r="N18" s="579"/>
      <c r="O18" s="579"/>
      <c r="P18" s="579"/>
      <c r="Q18" s="579"/>
      <c r="R18" s="580"/>
      <c r="S18" s="580"/>
      <c r="T18" s="580"/>
      <c r="U18" s="580"/>
      <c r="V18" s="581"/>
      <c r="W18" s="484"/>
      <c r="X18" s="485"/>
      <c r="Y18" s="485"/>
      <c r="Z18" s="485"/>
      <c r="AA18" s="485"/>
      <c r="AB18" s="476"/>
      <c r="AC18" s="582">
        <v>63.1</v>
      </c>
      <c r="AD18" s="583"/>
      <c r="AE18" s="583"/>
      <c r="AF18" s="583"/>
      <c r="AG18" s="584"/>
      <c r="AH18" s="582">
        <v>62</v>
      </c>
      <c r="AI18" s="583"/>
      <c r="AJ18" s="583"/>
      <c r="AK18" s="583"/>
      <c r="AL18" s="585"/>
      <c r="AM18" s="495"/>
      <c r="AN18" s="496"/>
      <c r="AO18" s="496"/>
      <c r="AP18" s="496"/>
      <c r="AQ18" s="496"/>
      <c r="AR18" s="496"/>
      <c r="AS18" s="496"/>
      <c r="AT18" s="497"/>
      <c r="AU18" s="498"/>
      <c r="AV18" s="499"/>
      <c r="AW18" s="499"/>
      <c r="AX18" s="499"/>
      <c r="AY18" s="500" t="s">
        <v>156</v>
      </c>
      <c r="AZ18" s="501"/>
      <c r="BA18" s="501"/>
      <c r="BB18" s="501"/>
      <c r="BC18" s="501"/>
      <c r="BD18" s="501"/>
      <c r="BE18" s="501"/>
      <c r="BF18" s="501"/>
      <c r="BG18" s="501"/>
      <c r="BH18" s="501"/>
      <c r="BI18" s="501"/>
      <c r="BJ18" s="501"/>
      <c r="BK18" s="501"/>
      <c r="BL18" s="501"/>
      <c r="BM18" s="502"/>
      <c r="BN18" s="466">
        <v>8950826</v>
      </c>
      <c r="BO18" s="467"/>
      <c r="BP18" s="467"/>
      <c r="BQ18" s="467"/>
      <c r="BR18" s="467"/>
      <c r="BS18" s="467"/>
      <c r="BT18" s="467"/>
      <c r="BU18" s="468"/>
      <c r="BV18" s="466">
        <v>8951715</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157</v>
      </c>
      <c r="C19" s="509"/>
      <c r="D19" s="509"/>
      <c r="E19" s="578"/>
      <c r="F19" s="578"/>
      <c r="G19" s="578"/>
      <c r="H19" s="578"/>
      <c r="I19" s="578"/>
      <c r="J19" s="578"/>
      <c r="K19" s="578"/>
      <c r="L19" s="586">
        <v>515</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158</v>
      </c>
      <c r="AZ19" s="501"/>
      <c r="BA19" s="501"/>
      <c r="BB19" s="501"/>
      <c r="BC19" s="501"/>
      <c r="BD19" s="501"/>
      <c r="BE19" s="501"/>
      <c r="BF19" s="501"/>
      <c r="BG19" s="501"/>
      <c r="BH19" s="501"/>
      <c r="BI19" s="501"/>
      <c r="BJ19" s="501"/>
      <c r="BK19" s="501"/>
      <c r="BL19" s="501"/>
      <c r="BM19" s="502"/>
      <c r="BN19" s="466">
        <v>11574062</v>
      </c>
      <c r="BO19" s="467"/>
      <c r="BP19" s="467"/>
      <c r="BQ19" s="467"/>
      <c r="BR19" s="467"/>
      <c r="BS19" s="467"/>
      <c r="BT19" s="467"/>
      <c r="BU19" s="468"/>
      <c r="BV19" s="466">
        <v>11919894</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159</v>
      </c>
      <c r="C20" s="509"/>
      <c r="D20" s="509"/>
      <c r="E20" s="578"/>
      <c r="F20" s="578"/>
      <c r="G20" s="578"/>
      <c r="H20" s="578"/>
      <c r="I20" s="578"/>
      <c r="J20" s="578"/>
      <c r="K20" s="578"/>
      <c r="L20" s="586">
        <v>12463</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160</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161</v>
      </c>
      <c r="C22" s="601"/>
      <c r="D22" s="602"/>
      <c r="E22" s="478" t="s">
        <v>1</v>
      </c>
      <c r="F22" s="483"/>
      <c r="G22" s="483"/>
      <c r="H22" s="483"/>
      <c r="I22" s="483"/>
      <c r="J22" s="483"/>
      <c r="K22" s="473"/>
      <c r="L22" s="478" t="s">
        <v>162</v>
      </c>
      <c r="M22" s="483"/>
      <c r="N22" s="483"/>
      <c r="O22" s="483"/>
      <c r="P22" s="473"/>
      <c r="Q22" s="609" t="s">
        <v>163</v>
      </c>
      <c r="R22" s="610"/>
      <c r="S22" s="610"/>
      <c r="T22" s="610"/>
      <c r="U22" s="610"/>
      <c r="V22" s="611"/>
      <c r="W22" s="615" t="s">
        <v>164</v>
      </c>
      <c r="X22" s="601"/>
      <c r="Y22" s="602"/>
      <c r="Z22" s="478" t="s">
        <v>1</v>
      </c>
      <c r="AA22" s="483"/>
      <c r="AB22" s="483"/>
      <c r="AC22" s="483"/>
      <c r="AD22" s="483"/>
      <c r="AE22" s="483"/>
      <c r="AF22" s="483"/>
      <c r="AG22" s="473"/>
      <c r="AH22" s="628" t="s">
        <v>165</v>
      </c>
      <c r="AI22" s="483"/>
      <c r="AJ22" s="483"/>
      <c r="AK22" s="483"/>
      <c r="AL22" s="473"/>
      <c r="AM22" s="628" t="s">
        <v>166</v>
      </c>
      <c r="AN22" s="629"/>
      <c r="AO22" s="629"/>
      <c r="AP22" s="629"/>
      <c r="AQ22" s="629"/>
      <c r="AR22" s="630"/>
      <c r="AS22" s="609" t="s">
        <v>163</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167</v>
      </c>
      <c r="AZ23" s="427"/>
      <c r="BA23" s="427"/>
      <c r="BB23" s="427"/>
      <c r="BC23" s="427"/>
      <c r="BD23" s="427"/>
      <c r="BE23" s="427"/>
      <c r="BF23" s="427"/>
      <c r="BG23" s="427"/>
      <c r="BH23" s="427"/>
      <c r="BI23" s="427"/>
      <c r="BJ23" s="427"/>
      <c r="BK23" s="427"/>
      <c r="BL23" s="427"/>
      <c r="BM23" s="428"/>
      <c r="BN23" s="466">
        <v>13314784</v>
      </c>
      <c r="BO23" s="467"/>
      <c r="BP23" s="467"/>
      <c r="BQ23" s="467"/>
      <c r="BR23" s="467"/>
      <c r="BS23" s="467"/>
      <c r="BT23" s="467"/>
      <c r="BU23" s="468"/>
      <c r="BV23" s="466">
        <v>13738305</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168</v>
      </c>
      <c r="F24" s="496"/>
      <c r="G24" s="496"/>
      <c r="H24" s="496"/>
      <c r="I24" s="496"/>
      <c r="J24" s="496"/>
      <c r="K24" s="497"/>
      <c r="L24" s="517">
        <v>1</v>
      </c>
      <c r="M24" s="518"/>
      <c r="N24" s="518"/>
      <c r="O24" s="518"/>
      <c r="P24" s="557"/>
      <c r="Q24" s="517">
        <v>8360</v>
      </c>
      <c r="R24" s="518"/>
      <c r="S24" s="518"/>
      <c r="T24" s="518"/>
      <c r="U24" s="518"/>
      <c r="V24" s="557"/>
      <c r="W24" s="616"/>
      <c r="X24" s="604"/>
      <c r="Y24" s="605"/>
      <c r="Z24" s="516" t="s">
        <v>169</v>
      </c>
      <c r="AA24" s="496"/>
      <c r="AB24" s="496"/>
      <c r="AC24" s="496"/>
      <c r="AD24" s="496"/>
      <c r="AE24" s="496"/>
      <c r="AF24" s="496"/>
      <c r="AG24" s="497"/>
      <c r="AH24" s="517">
        <v>212</v>
      </c>
      <c r="AI24" s="518"/>
      <c r="AJ24" s="518"/>
      <c r="AK24" s="518"/>
      <c r="AL24" s="557"/>
      <c r="AM24" s="517">
        <v>660168</v>
      </c>
      <c r="AN24" s="518"/>
      <c r="AO24" s="518"/>
      <c r="AP24" s="518"/>
      <c r="AQ24" s="518"/>
      <c r="AR24" s="557"/>
      <c r="AS24" s="517">
        <v>3114</v>
      </c>
      <c r="AT24" s="518"/>
      <c r="AU24" s="518"/>
      <c r="AV24" s="518"/>
      <c r="AW24" s="518"/>
      <c r="AX24" s="519"/>
      <c r="AY24" s="636" t="s">
        <v>170</v>
      </c>
      <c r="AZ24" s="637"/>
      <c r="BA24" s="637"/>
      <c r="BB24" s="637"/>
      <c r="BC24" s="637"/>
      <c r="BD24" s="637"/>
      <c r="BE24" s="637"/>
      <c r="BF24" s="637"/>
      <c r="BG24" s="637"/>
      <c r="BH24" s="637"/>
      <c r="BI24" s="637"/>
      <c r="BJ24" s="637"/>
      <c r="BK24" s="637"/>
      <c r="BL24" s="637"/>
      <c r="BM24" s="638"/>
      <c r="BN24" s="466">
        <v>12465795</v>
      </c>
      <c r="BO24" s="467"/>
      <c r="BP24" s="467"/>
      <c r="BQ24" s="467"/>
      <c r="BR24" s="467"/>
      <c r="BS24" s="467"/>
      <c r="BT24" s="467"/>
      <c r="BU24" s="468"/>
      <c r="BV24" s="466">
        <v>12740963</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171</v>
      </c>
      <c r="F25" s="496"/>
      <c r="G25" s="496"/>
      <c r="H25" s="496"/>
      <c r="I25" s="496"/>
      <c r="J25" s="496"/>
      <c r="K25" s="497"/>
      <c r="L25" s="517">
        <v>2</v>
      </c>
      <c r="M25" s="518"/>
      <c r="N25" s="518"/>
      <c r="O25" s="518"/>
      <c r="P25" s="557"/>
      <c r="Q25" s="517">
        <v>6840</v>
      </c>
      <c r="R25" s="518"/>
      <c r="S25" s="518"/>
      <c r="T25" s="518"/>
      <c r="U25" s="518"/>
      <c r="V25" s="557"/>
      <c r="W25" s="616"/>
      <c r="X25" s="604"/>
      <c r="Y25" s="605"/>
      <c r="Z25" s="516" t="s">
        <v>172</v>
      </c>
      <c r="AA25" s="496"/>
      <c r="AB25" s="496"/>
      <c r="AC25" s="496"/>
      <c r="AD25" s="496"/>
      <c r="AE25" s="496"/>
      <c r="AF25" s="496"/>
      <c r="AG25" s="497"/>
      <c r="AH25" s="517" t="s">
        <v>173</v>
      </c>
      <c r="AI25" s="518"/>
      <c r="AJ25" s="518"/>
      <c r="AK25" s="518"/>
      <c r="AL25" s="557"/>
      <c r="AM25" s="517" t="s">
        <v>173</v>
      </c>
      <c r="AN25" s="518"/>
      <c r="AO25" s="518"/>
      <c r="AP25" s="518"/>
      <c r="AQ25" s="518"/>
      <c r="AR25" s="557"/>
      <c r="AS25" s="517" t="s">
        <v>173</v>
      </c>
      <c r="AT25" s="518"/>
      <c r="AU25" s="518"/>
      <c r="AV25" s="518"/>
      <c r="AW25" s="518"/>
      <c r="AX25" s="519"/>
      <c r="AY25" s="426" t="s">
        <v>174</v>
      </c>
      <c r="AZ25" s="427"/>
      <c r="BA25" s="427"/>
      <c r="BB25" s="427"/>
      <c r="BC25" s="427"/>
      <c r="BD25" s="427"/>
      <c r="BE25" s="427"/>
      <c r="BF25" s="427"/>
      <c r="BG25" s="427"/>
      <c r="BH25" s="427"/>
      <c r="BI25" s="427"/>
      <c r="BJ25" s="427"/>
      <c r="BK25" s="427"/>
      <c r="BL25" s="427"/>
      <c r="BM25" s="428"/>
      <c r="BN25" s="429">
        <v>920953</v>
      </c>
      <c r="BO25" s="430"/>
      <c r="BP25" s="430"/>
      <c r="BQ25" s="430"/>
      <c r="BR25" s="430"/>
      <c r="BS25" s="430"/>
      <c r="BT25" s="430"/>
      <c r="BU25" s="431"/>
      <c r="BV25" s="429">
        <v>1264365</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175</v>
      </c>
      <c r="F26" s="496"/>
      <c r="G26" s="496"/>
      <c r="H26" s="496"/>
      <c r="I26" s="496"/>
      <c r="J26" s="496"/>
      <c r="K26" s="497"/>
      <c r="L26" s="517">
        <v>1</v>
      </c>
      <c r="M26" s="518"/>
      <c r="N26" s="518"/>
      <c r="O26" s="518"/>
      <c r="P26" s="557"/>
      <c r="Q26" s="517">
        <v>6080</v>
      </c>
      <c r="R26" s="518"/>
      <c r="S26" s="518"/>
      <c r="T26" s="518"/>
      <c r="U26" s="518"/>
      <c r="V26" s="557"/>
      <c r="W26" s="616"/>
      <c r="X26" s="604"/>
      <c r="Y26" s="605"/>
      <c r="Z26" s="516" t="s">
        <v>176</v>
      </c>
      <c r="AA26" s="626"/>
      <c r="AB26" s="626"/>
      <c r="AC26" s="626"/>
      <c r="AD26" s="626"/>
      <c r="AE26" s="626"/>
      <c r="AF26" s="626"/>
      <c r="AG26" s="627"/>
      <c r="AH26" s="517">
        <v>8</v>
      </c>
      <c r="AI26" s="518"/>
      <c r="AJ26" s="518"/>
      <c r="AK26" s="518"/>
      <c r="AL26" s="557"/>
      <c r="AM26" s="517">
        <v>22512</v>
      </c>
      <c r="AN26" s="518"/>
      <c r="AO26" s="518"/>
      <c r="AP26" s="518"/>
      <c r="AQ26" s="518"/>
      <c r="AR26" s="557"/>
      <c r="AS26" s="517">
        <v>2814</v>
      </c>
      <c r="AT26" s="518"/>
      <c r="AU26" s="518"/>
      <c r="AV26" s="518"/>
      <c r="AW26" s="518"/>
      <c r="AX26" s="519"/>
      <c r="AY26" s="469" t="s">
        <v>177</v>
      </c>
      <c r="AZ26" s="470"/>
      <c r="BA26" s="470"/>
      <c r="BB26" s="470"/>
      <c r="BC26" s="470"/>
      <c r="BD26" s="470"/>
      <c r="BE26" s="470"/>
      <c r="BF26" s="470"/>
      <c r="BG26" s="470"/>
      <c r="BH26" s="470"/>
      <c r="BI26" s="470"/>
      <c r="BJ26" s="470"/>
      <c r="BK26" s="470"/>
      <c r="BL26" s="470"/>
      <c r="BM26" s="471"/>
      <c r="BN26" s="466">
        <v>9316</v>
      </c>
      <c r="BO26" s="467"/>
      <c r="BP26" s="467"/>
      <c r="BQ26" s="467"/>
      <c r="BR26" s="467"/>
      <c r="BS26" s="467"/>
      <c r="BT26" s="467"/>
      <c r="BU26" s="468"/>
      <c r="BV26" s="466">
        <v>9282</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178</v>
      </c>
      <c r="F27" s="496"/>
      <c r="G27" s="496"/>
      <c r="H27" s="496"/>
      <c r="I27" s="496"/>
      <c r="J27" s="496"/>
      <c r="K27" s="497"/>
      <c r="L27" s="517">
        <v>1</v>
      </c>
      <c r="M27" s="518"/>
      <c r="N27" s="518"/>
      <c r="O27" s="518"/>
      <c r="P27" s="557"/>
      <c r="Q27" s="517">
        <v>4700</v>
      </c>
      <c r="R27" s="518"/>
      <c r="S27" s="518"/>
      <c r="T27" s="518"/>
      <c r="U27" s="518"/>
      <c r="V27" s="557"/>
      <c r="W27" s="616"/>
      <c r="X27" s="604"/>
      <c r="Y27" s="605"/>
      <c r="Z27" s="516" t="s">
        <v>179</v>
      </c>
      <c r="AA27" s="496"/>
      <c r="AB27" s="496"/>
      <c r="AC27" s="496"/>
      <c r="AD27" s="496"/>
      <c r="AE27" s="496"/>
      <c r="AF27" s="496"/>
      <c r="AG27" s="497"/>
      <c r="AH27" s="517">
        <v>29</v>
      </c>
      <c r="AI27" s="518"/>
      <c r="AJ27" s="518"/>
      <c r="AK27" s="518"/>
      <c r="AL27" s="557"/>
      <c r="AM27" s="517">
        <v>83221</v>
      </c>
      <c r="AN27" s="518"/>
      <c r="AO27" s="518"/>
      <c r="AP27" s="518"/>
      <c r="AQ27" s="518"/>
      <c r="AR27" s="557"/>
      <c r="AS27" s="517">
        <v>2870</v>
      </c>
      <c r="AT27" s="518"/>
      <c r="AU27" s="518"/>
      <c r="AV27" s="518"/>
      <c r="AW27" s="518"/>
      <c r="AX27" s="519"/>
      <c r="AY27" s="558" t="s">
        <v>180</v>
      </c>
      <c r="AZ27" s="559"/>
      <c r="BA27" s="559"/>
      <c r="BB27" s="559"/>
      <c r="BC27" s="559"/>
      <c r="BD27" s="559"/>
      <c r="BE27" s="559"/>
      <c r="BF27" s="559"/>
      <c r="BG27" s="559"/>
      <c r="BH27" s="559"/>
      <c r="BI27" s="559"/>
      <c r="BJ27" s="559"/>
      <c r="BK27" s="559"/>
      <c r="BL27" s="559"/>
      <c r="BM27" s="560"/>
      <c r="BN27" s="639">
        <v>472792</v>
      </c>
      <c r="BO27" s="640"/>
      <c r="BP27" s="640"/>
      <c r="BQ27" s="640"/>
      <c r="BR27" s="640"/>
      <c r="BS27" s="640"/>
      <c r="BT27" s="640"/>
      <c r="BU27" s="641"/>
      <c r="BV27" s="639">
        <v>472494</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181</v>
      </c>
      <c r="F28" s="496"/>
      <c r="G28" s="496"/>
      <c r="H28" s="496"/>
      <c r="I28" s="496"/>
      <c r="J28" s="496"/>
      <c r="K28" s="497"/>
      <c r="L28" s="517">
        <v>1</v>
      </c>
      <c r="M28" s="518"/>
      <c r="N28" s="518"/>
      <c r="O28" s="518"/>
      <c r="P28" s="557"/>
      <c r="Q28" s="517">
        <v>4300</v>
      </c>
      <c r="R28" s="518"/>
      <c r="S28" s="518"/>
      <c r="T28" s="518"/>
      <c r="U28" s="518"/>
      <c r="V28" s="557"/>
      <c r="W28" s="616"/>
      <c r="X28" s="604"/>
      <c r="Y28" s="605"/>
      <c r="Z28" s="516" t="s">
        <v>182</v>
      </c>
      <c r="AA28" s="496"/>
      <c r="AB28" s="496"/>
      <c r="AC28" s="496"/>
      <c r="AD28" s="496"/>
      <c r="AE28" s="496"/>
      <c r="AF28" s="496"/>
      <c r="AG28" s="497"/>
      <c r="AH28" s="517" t="s">
        <v>173</v>
      </c>
      <c r="AI28" s="518"/>
      <c r="AJ28" s="518"/>
      <c r="AK28" s="518"/>
      <c r="AL28" s="557"/>
      <c r="AM28" s="517" t="s">
        <v>173</v>
      </c>
      <c r="AN28" s="518"/>
      <c r="AO28" s="518"/>
      <c r="AP28" s="518"/>
      <c r="AQ28" s="518"/>
      <c r="AR28" s="557"/>
      <c r="AS28" s="517" t="s">
        <v>173</v>
      </c>
      <c r="AT28" s="518"/>
      <c r="AU28" s="518"/>
      <c r="AV28" s="518"/>
      <c r="AW28" s="518"/>
      <c r="AX28" s="519"/>
      <c r="AY28" s="642" t="s">
        <v>183</v>
      </c>
      <c r="AZ28" s="643"/>
      <c r="BA28" s="643"/>
      <c r="BB28" s="644"/>
      <c r="BC28" s="426" t="s">
        <v>48</v>
      </c>
      <c r="BD28" s="427"/>
      <c r="BE28" s="427"/>
      <c r="BF28" s="427"/>
      <c r="BG28" s="427"/>
      <c r="BH28" s="427"/>
      <c r="BI28" s="427"/>
      <c r="BJ28" s="427"/>
      <c r="BK28" s="427"/>
      <c r="BL28" s="427"/>
      <c r="BM28" s="428"/>
      <c r="BN28" s="429">
        <v>6447003</v>
      </c>
      <c r="BO28" s="430"/>
      <c r="BP28" s="430"/>
      <c r="BQ28" s="430"/>
      <c r="BR28" s="430"/>
      <c r="BS28" s="430"/>
      <c r="BT28" s="430"/>
      <c r="BU28" s="431"/>
      <c r="BV28" s="429">
        <v>6668158</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184</v>
      </c>
      <c r="F29" s="496"/>
      <c r="G29" s="496"/>
      <c r="H29" s="496"/>
      <c r="I29" s="496"/>
      <c r="J29" s="496"/>
      <c r="K29" s="497"/>
      <c r="L29" s="517">
        <v>14</v>
      </c>
      <c r="M29" s="518"/>
      <c r="N29" s="518"/>
      <c r="O29" s="518"/>
      <c r="P29" s="557"/>
      <c r="Q29" s="517">
        <v>4000</v>
      </c>
      <c r="R29" s="518"/>
      <c r="S29" s="518"/>
      <c r="T29" s="518"/>
      <c r="U29" s="518"/>
      <c r="V29" s="557"/>
      <c r="W29" s="617"/>
      <c r="X29" s="618"/>
      <c r="Y29" s="619"/>
      <c r="Z29" s="516" t="s">
        <v>185</v>
      </c>
      <c r="AA29" s="496"/>
      <c r="AB29" s="496"/>
      <c r="AC29" s="496"/>
      <c r="AD29" s="496"/>
      <c r="AE29" s="496"/>
      <c r="AF29" s="496"/>
      <c r="AG29" s="497"/>
      <c r="AH29" s="517">
        <v>241</v>
      </c>
      <c r="AI29" s="518"/>
      <c r="AJ29" s="518"/>
      <c r="AK29" s="518"/>
      <c r="AL29" s="557"/>
      <c r="AM29" s="517">
        <v>743389</v>
      </c>
      <c r="AN29" s="518"/>
      <c r="AO29" s="518"/>
      <c r="AP29" s="518"/>
      <c r="AQ29" s="518"/>
      <c r="AR29" s="557"/>
      <c r="AS29" s="517">
        <v>3085</v>
      </c>
      <c r="AT29" s="518"/>
      <c r="AU29" s="518"/>
      <c r="AV29" s="518"/>
      <c r="AW29" s="518"/>
      <c r="AX29" s="519"/>
      <c r="AY29" s="645"/>
      <c r="AZ29" s="646"/>
      <c r="BA29" s="646"/>
      <c r="BB29" s="647"/>
      <c r="BC29" s="500" t="s">
        <v>186</v>
      </c>
      <c r="BD29" s="501"/>
      <c r="BE29" s="501"/>
      <c r="BF29" s="501"/>
      <c r="BG29" s="501"/>
      <c r="BH29" s="501"/>
      <c r="BI29" s="501"/>
      <c r="BJ29" s="501"/>
      <c r="BK29" s="501"/>
      <c r="BL29" s="501"/>
      <c r="BM29" s="502"/>
      <c r="BN29" s="466">
        <v>135559</v>
      </c>
      <c r="BO29" s="467"/>
      <c r="BP29" s="467"/>
      <c r="BQ29" s="467"/>
      <c r="BR29" s="467"/>
      <c r="BS29" s="467"/>
      <c r="BT29" s="467"/>
      <c r="BU29" s="468"/>
      <c r="BV29" s="466">
        <v>135549</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187</v>
      </c>
      <c r="X30" s="624"/>
      <c r="Y30" s="624"/>
      <c r="Z30" s="624"/>
      <c r="AA30" s="624"/>
      <c r="AB30" s="624"/>
      <c r="AC30" s="624"/>
      <c r="AD30" s="624"/>
      <c r="AE30" s="624"/>
      <c r="AF30" s="624"/>
      <c r="AG30" s="625"/>
      <c r="AH30" s="582">
        <v>99.2</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3364178</v>
      </c>
      <c r="BO30" s="640"/>
      <c r="BP30" s="640"/>
      <c r="BQ30" s="640"/>
      <c r="BR30" s="640"/>
      <c r="BS30" s="640"/>
      <c r="BT30" s="640"/>
      <c r="BU30" s="641"/>
      <c r="BV30" s="639">
        <v>3407200</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194</v>
      </c>
      <c r="D33" s="490"/>
      <c r="E33" s="455" t="s">
        <v>195</v>
      </c>
      <c r="F33" s="455"/>
      <c r="G33" s="455"/>
      <c r="H33" s="455"/>
      <c r="I33" s="455"/>
      <c r="J33" s="455"/>
      <c r="K33" s="455"/>
      <c r="L33" s="455"/>
      <c r="M33" s="455"/>
      <c r="N33" s="455"/>
      <c r="O33" s="455"/>
      <c r="P33" s="455"/>
      <c r="Q33" s="455"/>
      <c r="R33" s="455"/>
      <c r="S33" s="455"/>
      <c r="T33" s="215"/>
      <c r="U33" s="490" t="s">
        <v>196</v>
      </c>
      <c r="V33" s="490"/>
      <c r="W33" s="455" t="s">
        <v>197</v>
      </c>
      <c r="X33" s="455"/>
      <c r="Y33" s="455"/>
      <c r="Z33" s="455"/>
      <c r="AA33" s="455"/>
      <c r="AB33" s="455"/>
      <c r="AC33" s="455"/>
      <c r="AD33" s="455"/>
      <c r="AE33" s="455"/>
      <c r="AF33" s="455"/>
      <c r="AG33" s="455"/>
      <c r="AH33" s="455"/>
      <c r="AI33" s="455"/>
      <c r="AJ33" s="455"/>
      <c r="AK33" s="455"/>
      <c r="AL33" s="215"/>
      <c r="AM33" s="490" t="s">
        <v>194</v>
      </c>
      <c r="AN33" s="490"/>
      <c r="AO33" s="455" t="s">
        <v>195</v>
      </c>
      <c r="AP33" s="455"/>
      <c r="AQ33" s="455"/>
      <c r="AR33" s="455"/>
      <c r="AS33" s="455"/>
      <c r="AT33" s="455"/>
      <c r="AU33" s="455"/>
      <c r="AV33" s="455"/>
      <c r="AW33" s="455"/>
      <c r="AX33" s="455"/>
      <c r="AY33" s="455"/>
      <c r="AZ33" s="455"/>
      <c r="BA33" s="455"/>
      <c r="BB33" s="455"/>
      <c r="BC33" s="455"/>
      <c r="BD33" s="216"/>
      <c r="BE33" s="455" t="s">
        <v>198</v>
      </c>
      <c r="BF33" s="455"/>
      <c r="BG33" s="455" t="s">
        <v>199</v>
      </c>
      <c r="BH33" s="455"/>
      <c r="BI33" s="455"/>
      <c r="BJ33" s="455"/>
      <c r="BK33" s="455"/>
      <c r="BL33" s="455"/>
      <c r="BM33" s="455"/>
      <c r="BN33" s="455"/>
      <c r="BO33" s="455"/>
      <c r="BP33" s="455"/>
      <c r="BQ33" s="455"/>
      <c r="BR33" s="455"/>
      <c r="BS33" s="455"/>
      <c r="BT33" s="455"/>
      <c r="BU33" s="455"/>
      <c r="BV33" s="216"/>
      <c r="BW33" s="490" t="s">
        <v>198</v>
      </c>
      <c r="BX33" s="490"/>
      <c r="BY33" s="455" t="s">
        <v>200</v>
      </c>
      <c r="BZ33" s="455"/>
      <c r="CA33" s="455"/>
      <c r="CB33" s="455"/>
      <c r="CC33" s="455"/>
      <c r="CD33" s="455"/>
      <c r="CE33" s="455"/>
      <c r="CF33" s="455"/>
      <c r="CG33" s="455"/>
      <c r="CH33" s="455"/>
      <c r="CI33" s="455"/>
      <c r="CJ33" s="455"/>
      <c r="CK33" s="455"/>
      <c r="CL33" s="455"/>
      <c r="CM33" s="455"/>
      <c r="CN33" s="215"/>
      <c r="CO33" s="490" t="s">
        <v>194</v>
      </c>
      <c r="CP33" s="490"/>
      <c r="CQ33" s="455" t="s">
        <v>201</v>
      </c>
      <c r="CR33" s="455"/>
      <c r="CS33" s="455"/>
      <c r="CT33" s="455"/>
      <c r="CU33" s="455"/>
      <c r="CV33" s="455"/>
      <c r="CW33" s="455"/>
      <c r="CX33" s="455"/>
      <c r="CY33" s="455"/>
      <c r="CZ33" s="455"/>
      <c r="DA33" s="455"/>
      <c r="DB33" s="455"/>
      <c r="DC33" s="455"/>
      <c r="DD33" s="455"/>
      <c r="DE33" s="455"/>
      <c r="DF33" s="215"/>
      <c r="DG33" s="651" t="s">
        <v>202</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4</v>
      </c>
      <c r="V34" s="652"/>
      <c r="W34" s="653" t="str">
        <f>IF('各会計、関係団体の財政状況及び健全化判断比率'!B28="","",'各会計、関係団体の財政状況及び健全化判断比率'!B28)</f>
        <v>浅口市国民健康保険特別会計</v>
      </c>
      <c r="X34" s="653"/>
      <c r="Y34" s="653"/>
      <c r="Z34" s="653"/>
      <c r="AA34" s="653"/>
      <c r="AB34" s="653"/>
      <c r="AC34" s="653"/>
      <c r="AD34" s="653"/>
      <c r="AE34" s="653"/>
      <c r="AF34" s="653"/>
      <c r="AG34" s="653"/>
      <c r="AH34" s="653"/>
      <c r="AI34" s="653"/>
      <c r="AJ34" s="653"/>
      <c r="AK34" s="653"/>
      <c r="AL34" s="213"/>
      <c r="AM34" s="652">
        <f>IF(AO34="","",MAX(C34:D43,U34:V43)+1)</f>
        <v>7</v>
      </c>
      <c r="AN34" s="652"/>
      <c r="AO34" s="653" t="str">
        <f>IF('各会計、関係団体の財政状況及び健全化判断比率'!B31="","",'各会計、関係団体の財政状況及び健全化判断比率'!B31)</f>
        <v>浅口市水道事業会計</v>
      </c>
      <c r="AP34" s="653"/>
      <c r="AQ34" s="653"/>
      <c r="AR34" s="653"/>
      <c r="AS34" s="653"/>
      <c r="AT34" s="653"/>
      <c r="AU34" s="653"/>
      <c r="AV34" s="653"/>
      <c r="AW34" s="653"/>
      <c r="AX34" s="653"/>
      <c r="AY34" s="653"/>
      <c r="AZ34" s="653"/>
      <c r="BA34" s="653"/>
      <c r="BB34" s="653"/>
      <c r="BC34" s="653"/>
      <c r="BD34" s="213"/>
      <c r="BE34" s="652">
        <f>IF(BG34="","",MAX(C34:D43,U34:V43,AM34:AN43)+1)</f>
        <v>8</v>
      </c>
      <c r="BF34" s="652"/>
      <c r="BG34" s="653" t="str">
        <f>IF('各会計、関係団体の財政状況及び健全化判断比率'!B32="","",'各会計、関係団体の財政状況及び健全化判断比率'!B32)</f>
        <v>浅口市公共下水道事業特別会計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10</v>
      </c>
      <c r="BX34" s="652"/>
      <c r="BY34" s="653" t="str">
        <f>IF('各会計、関係団体の財政状況及び健全化判断比率'!B68="","",'各会計、関係団体の財政状況及び健全化判断比率'!B68)</f>
        <v>岡山県西南水道企業団</v>
      </c>
      <c r="BZ34" s="653"/>
      <c r="CA34" s="653"/>
      <c r="CB34" s="653"/>
      <c r="CC34" s="653"/>
      <c r="CD34" s="653"/>
      <c r="CE34" s="653"/>
      <c r="CF34" s="653"/>
      <c r="CG34" s="653"/>
      <c r="CH34" s="653"/>
      <c r="CI34" s="653"/>
      <c r="CJ34" s="653"/>
      <c r="CK34" s="653"/>
      <c r="CL34" s="653"/>
      <c r="CM34" s="653"/>
      <c r="CN34" s="213"/>
      <c r="CO34" s="652">
        <f>IF(CQ34="","",MAX(C34:D43,U34:V43,AM34:AN43,BE34:BF43,BW34:BX43)+1)</f>
        <v>20</v>
      </c>
      <c r="CP34" s="652"/>
      <c r="CQ34" s="653" t="str">
        <f>IF('各会計、関係団体の財政状況及び健全化判断比率'!BS7="","",'各会計、関係団体の財政状況及び健全化判断比率'!BS7)</f>
        <v>浅口市土地開発公社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v>
      </c>
      <c r="DH34" s="654"/>
      <c r="DI34" s="217"/>
      <c r="DJ34" s="185"/>
      <c r="DK34" s="185"/>
      <c r="DL34" s="185"/>
      <c r="DM34" s="185"/>
      <c r="DN34" s="185"/>
      <c r="DO34" s="185"/>
    </row>
    <row r="35" spans="1:119" ht="32.25" customHeight="1">
      <c r="A35" s="186"/>
      <c r="B35" s="212"/>
      <c r="C35" s="652">
        <f>IF(E35="","",C34+1)</f>
        <v>2</v>
      </c>
      <c r="D35" s="652"/>
      <c r="E35" s="653" t="str">
        <f>IF('各会計、関係団体の財政状況及び健全化判断比率'!B8="","",'各会計、関係団体の財政状況及び健全化判断比率'!B8)</f>
        <v>浅口市住宅新築資金等貸付事業特別会計</v>
      </c>
      <c r="F35" s="653"/>
      <c r="G35" s="653"/>
      <c r="H35" s="653"/>
      <c r="I35" s="653"/>
      <c r="J35" s="653"/>
      <c r="K35" s="653"/>
      <c r="L35" s="653"/>
      <c r="M35" s="653"/>
      <c r="N35" s="653"/>
      <c r="O35" s="653"/>
      <c r="P35" s="653"/>
      <c r="Q35" s="653"/>
      <c r="R35" s="653"/>
      <c r="S35" s="653"/>
      <c r="T35" s="213"/>
      <c r="U35" s="652">
        <f>IF(W35="","",U34+1)</f>
        <v>5</v>
      </c>
      <c r="V35" s="652"/>
      <c r="W35" s="653" t="str">
        <f>IF('各会計、関係団体の財政状況及び健全化判断比率'!B29="","",'各会計、関係団体の財政状況及び健全化判断比率'!B29)</f>
        <v>浅口市介護保険特別会計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9</v>
      </c>
      <c r="BF35" s="652"/>
      <c r="BG35" s="653" t="str">
        <f>IF('各会計、関係団体の財政状況及び健全化判断比率'!B33="","",'各会計、関係団体の財政状況及び健全化判断比率'!B33)</f>
        <v>浅口市工業団地開発事業特別会計</v>
      </c>
      <c r="BH35" s="653"/>
      <c r="BI35" s="653"/>
      <c r="BJ35" s="653"/>
      <c r="BK35" s="653"/>
      <c r="BL35" s="653"/>
      <c r="BM35" s="653"/>
      <c r="BN35" s="653"/>
      <c r="BO35" s="653"/>
      <c r="BP35" s="653"/>
      <c r="BQ35" s="653"/>
      <c r="BR35" s="653"/>
      <c r="BS35" s="653"/>
      <c r="BT35" s="653"/>
      <c r="BU35" s="653"/>
      <c r="BV35" s="213"/>
      <c r="BW35" s="652">
        <f t="shared" ref="BW35:BW43" si="2">IF(BY35="","",BW34+1)</f>
        <v>11</v>
      </c>
      <c r="BX35" s="652"/>
      <c r="BY35" s="653" t="str">
        <f>IF('各会計、関係団体の財政状況及び健全化判断比率'!B69="","",'各会計、関係団体の財政状況及び健全化判断比率'!B69)</f>
        <v>井笠地区農業共済事務組合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f>IF(E36="","",C35+1)</f>
        <v>3</v>
      </c>
      <c r="D36" s="652"/>
      <c r="E36" s="653" t="str">
        <f>IF('各会計、関係団体の財政状況及び健全化判断比率'!B9="","",'各会計、関係団体の財政状況及び健全化判断比率'!B9)</f>
        <v>浅口市畑地かんがい給水事業特別会計</v>
      </c>
      <c r="F36" s="653"/>
      <c r="G36" s="653"/>
      <c r="H36" s="653"/>
      <c r="I36" s="653"/>
      <c r="J36" s="653"/>
      <c r="K36" s="653"/>
      <c r="L36" s="653"/>
      <c r="M36" s="653"/>
      <c r="N36" s="653"/>
      <c r="O36" s="653"/>
      <c r="P36" s="653"/>
      <c r="Q36" s="653"/>
      <c r="R36" s="653"/>
      <c r="S36" s="653"/>
      <c r="T36" s="213"/>
      <c r="U36" s="652">
        <f t="shared" ref="U36:U43" si="4">IF(W36="","",U35+1)</f>
        <v>6</v>
      </c>
      <c r="V36" s="652"/>
      <c r="W36" s="653" t="str">
        <f>IF('各会計、関係団体の財政状況及び健全化判断比率'!B30="","",'各会計、関係団体の財政状況及び健全化判断比率'!B30)</f>
        <v>浅口市後期高齢者医療特別会計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12</v>
      </c>
      <c r="BX36" s="652"/>
      <c r="BY36" s="653" t="str">
        <f>IF('各会計、関係団体の財政状況及び健全化判断比率'!B70="","",'各会計、関係団体の財政状況及び健全化判断比率'!B70)</f>
        <v>岡山県市町村総合事務組合一般会計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13</v>
      </c>
      <c r="BX37" s="652"/>
      <c r="BY37" s="653" t="str">
        <f>IF('各会計、関係団体の財政状況及び健全化判断比率'!B71="","",'各会計、関係団体の財政状況及び健全化判断比率'!B71)</f>
        <v>岡山県市町村総合事務組合貸付金特別会計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14</v>
      </c>
      <c r="BX38" s="652"/>
      <c r="BY38" s="653" t="str">
        <f>IF('各会計、関係団体の財政状況及び健全化判断比率'!B72="","",'各会計、関係団体の財政状況及び健全化判断比率'!B72)</f>
        <v>岡山県西部衛生施設組合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15</v>
      </c>
      <c r="BX39" s="652"/>
      <c r="BY39" s="653" t="str">
        <f>IF('各会計、関係団体の財政状況及び健全化判断比率'!B73="","",'各会計、関係団体の財政状況及び健全化判断比率'!B73)</f>
        <v>岡山県西部環境整備施設組合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16</v>
      </c>
      <c r="BX40" s="652"/>
      <c r="BY40" s="653" t="str">
        <f>IF('各会計、関係団体の財政状況及び健全化判断比率'!B74="","",'各会計、関係団体の財政状況及び健全化判断比率'!B74)</f>
        <v>岡山県後期高齢者医療広域連合特別会計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17</v>
      </c>
      <c r="BX41" s="652"/>
      <c r="BY41" s="653" t="str">
        <f>IF('各会計、関係団体の財政状況及び健全化判断比率'!B75="","",'各会計、関係団体の財政状況及び健全化判断比率'!B75)</f>
        <v>岡山県市町村税整理組合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18</v>
      </c>
      <c r="BX42" s="652"/>
      <c r="BY42" s="653" t="str">
        <f>IF('各会計、関係団体の財政状況及び健全化判断比率'!B76="","",'各会計、関係団体の財政状況及び健全化判断比率'!B76)</f>
        <v>倉敷西部清掃施設組合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19</v>
      </c>
      <c r="BX43" s="652"/>
      <c r="BY43" s="653" t="str">
        <f>IF('各会計、関係団体の財政状況及び健全化判断比率'!B77="","",'各会計、関係団体の財政状況及び健全化判断比率'!B77)</f>
        <v>笠岡地区消防組合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207</v>
      </c>
    </row>
    <row r="50" spans="5:5">
      <c r="E50" s="187" t="s">
        <v>208</v>
      </c>
    </row>
    <row r="51" spans="5:5">
      <c r="E51" s="187" t="s">
        <v>209</v>
      </c>
    </row>
    <row r="52" spans="5:5">
      <c r="E52" s="187" t="s">
        <v>210</v>
      </c>
    </row>
    <row r="53" spans="5:5"/>
    <row r="54" spans="5:5"/>
    <row r="55" spans="5:5"/>
    <row r="56" spans="5:5"/>
    <row r="57" spans="5:5" hidden="1"/>
    <row r="58" spans="5:5" hidden="1"/>
    <row r="59" spans="5:5" hidden="1"/>
  </sheetData>
  <sheetProtection algorithmName="SHA-512" hashValue="tRfmJvywdbOoeBg5xrA6JDQDjg4vm9gZ4ZXgv9zTHLUmxym7bPV9IPqw6WUvod0J+sYsxsGkLttsY59UqlOvtA==" saltValue="mTfm4Lm6vP4PY7wd71zqN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P38" sqref="P38"/>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c r="A34" s="22"/>
      <c r="B34" s="31"/>
      <c r="C34" s="1247" t="s">
        <v>564</v>
      </c>
      <c r="D34" s="1247"/>
      <c r="E34" s="1248"/>
      <c r="F34" s="32">
        <v>12.45</v>
      </c>
      <c r="G34" s="33">
        <v>13.57</v>
      </c>
      <c r="H34" s="33">
        <v>14.93</v>
      </c>
      <c r="I34" s="33">
        <v>14.16</v>
      </c>
      <c r="J34" s="34">
        <v>14.06</v>
      </c>
      <c r="K34" s="22"/>
      <c r="L34" s="22"/>
      <c r="M34" s="22"/>
      <c r="N34" s="22"/>
      <c r="O34" s="22"/>
      <c r="P34" s="22"/>
    </row>
    <row r="35" spans="1:16" ht="39" customHeight="1">
      <c r="A35" s="22"/>
      <c r="B35" s="35"/>
      <c r="C35" s="1241" t="s">
        <v>565</v>
      </c>
      <c r="D35" s="1242"/>
      <c r="E35" s="1243"/>
      <c r="F35" s="36">
        <v>8.56</v>
      </c>
      <c r="G35" s="37">
        <v>8.5</v>
      </c>
      <c r="H35" s="37">
        <v>9.98</v>
      </c>
      <c r="I35" s="37">
        <v>10.11</v>
      </c>
      <c r="J35" s="38">
        <v>12.32</v>
      </c>
      <c r="K35" s="22"/>
      <c r="L35" s="22"/>
      <c r="M35" s="22"/>
      <c r="N35" s="22"/>
      <c r="O35" s="22"/>
      <c r="P35" s="22"/>
    </row>
    <row r="36" spans="1:16" ht="39" customHeight="1">
      <c r="A36" s="22"/>
      <c r="B36" s="35"/>
      <c r="C36" s="1241" t="s">
        <v>566</v>
      </c>
      <c r="D36" s="1242"/>
      <c r="E36" s="1243"/>
      <c r="F36" s="36">
        <v>4.13</v>
      </c>
      <c r="G36" s="37">
        <v>3.43</v>
      </c>
      <c r="H36" s="37">
        <v>4.42</v>
      </c>
      <c r="I36" s="37">
        <v>5.74</v>
      </c>
      <c r="J36" s="38">
        <v>6.1</v>
      </c>
      <c r="K36" s="22"/>
      <c r="L36" s="22"/>
      <c r="M36" s="22"/>
      <c r="N36" s="22"/>
      <c r="O36" s="22"/>
      <c r="P36" s="22"/>
    </row>
    <row r="37" spans="1:16" ht="39" customHeight="1">
      <c r="A37" s="22"/>
      <c r="B37" s="35"/>
      <c r="C37" s="1241" t="s">
        <v>567</v>
      </c>
      <c r="D37" s="1242"/>
      <c r="E37" s="1243"/>
      <c r="F37" s="36">
        <v>0.79</v>
      </c>
      <c r="G37" s="37">
        <v>0.5</v>
      </c>
      <c r="H37" s="37">
        <v>1.87</v>
      </c>
      <c r="I37" s="37">
        <v>1.47</v>
      </c>
      <c r="J37" s="38">
        <v>2.2000000000000002</v>
      </c>
      <c r="K37" s="22"/>
      <c r="L37" s="22"/>
      <c r="M37" s="22"/>
      <c r="N37" s="22"/>
      <c r="O37" s="22"/>
      <c r="P37" s="22"/>
    </row>
    <row r="38" spans="1:16" ht="39" customHeight="1">
      <c r="A38" s="22"/>
      <c r="B38" s="35"/>
      <c r="C38" s="1241" t="s">
        <v>568</v>
      </c>
      <c r="D38" s="1242"/>
      <c r="E38" s="1243"/>
      <c r="F38" s="36">
        <v>0.21</v>
      </c>
      <c r="G38" s="37">
        <v>0.3</v>
      </c>
      <c r="H38" s="37">
        <v>0.26</v>
      </c>
      <c r="I38" s="37">
        <v>0.28999999999999998</v>
      </c>
      <c r="J38" s="38">
        <v>0.25</v>
      </c>
      <c r="K38" s="22"/>
      <c r="L38" s="22"/>
      <c r="M38" s="22"/>
      <c r="N38" s="22"/>
      <c r="O38" s="22"/>
      <c r="P38" s="22"/>
    </row>
    <row r="39" spans="1:16" ht="39" customHeight="1">
      <c r="A39" s="22"/>
      <c r="B39" s="35"/>
      <c r="C39" s="1241" t="s">
        <v>569</v>
      </c>
      <c r="D39" s="1242"/>
      <c r="E39" s="1243"/>
      <c r="F39" s="36">
        <v>0.02</v>
      </c>
      <c r="G39" s="37">
        <v>0.01</v>
      </c>
      <c r="H39" s="37">
        <v>0.04</v>
      </c>
      <c r="I39" s="37">
        <v>0.04</v>
      </c>
      <c r="J39" s="38">
        <v>0.04</v>
      </c>
      <c r="K39" s="22"/>
      <c r="L39" s="22"/>
      <c r="M39" s="22"/>
      <c r="N39" s="22"/>
      <c r="O39" s="22"/>
      <c r="P39" s="22"/>
    </row>
    <row r="40" spans="1:16" ht="39" customHeight="1">
      <c r="A40" s="22"/>
      <c r="B40" s="35"/>
      <c r="C40" s="1241" t="s">
        <v>570</v>
      </c>
      <c r="D40" s="1242"/>
      <c r="E40" s="1243"/>
      <c r="F40" s="36">
        <v>0.02</v>
      </c>
      <c r="G40" s="37">
        <v>0</v>
      </c>
      <c r="H40" s="37">
        <v>0.01</v>
      </c>
      <c r="I40" s="37">
        <v>0.01</v>
      </c>
      <c r="J40" s="38">
        <v>0.01</v>
      </c>
      <c r="K40" s="22"/>
      <c r="L40" s="22"/>
      <c r="M40" s="22"/>
      <c r="N40" s="22"/>
      <c r="O40" s="22"/>
      <c r="P40" s="22"/>
    </row>
    <row r="41" spans="1:16" ht="39" customHeight="1">
      <c r="A41" s="22"/>
      <c r="B41" s="35"/>
      <c r="C41" s="1241" t="s">
        <v>571</v>
      </c>
      <c r="D41" s="1242"/>
      <c r="E41" s="1243"/>
      <c r="F41" s="36">
        <v>0</v>
      </c>
      <c r="G41" s="37">
        <v>0</v>
      </c>
      <c r="H41" s="37">
        <v>0</v>
      </c>
      <c r="I41" s="37">
        <v>0</v>
      </c>
      <c r="J41" s="38">
        <v>0</v>
      </c>
      <c r="K41" s="22"/>
      <c r="L41" s="22"/>
      <c r="M41" s="22"/>
      <c r="N41" s="22"/>
      <c r="O41" s="22"/>
      <c r="P41" s="22"/>
    </row>
    <row r="42" spans="1:16" ht="39" customHeight="1">
      <c r="A42" s="22"/>
      <c r="B42" s="39"/>
      <c r="C42" s="1241" t="s">
        <v>572</v>
      </c>
      <c r="D42" s="1242"/>
      <c r="E42" s="1243"/>
      <c r="F42" s="36" t="s">
        <v>515</v>
      </c>
      <c r="G42" s="37" t="s">
        <v>515</v>
      </c>
      <c r="H42" s="37" t="s">
        <v>515</v>
      </c>
      <c r="I42" s="37" t="s">
        <v>515</v>
      </c>
      <c r="J42" s="38" t="s">
        <v>515</v>
      </c>
      <c r="K42" s="22"/>
      <c r="L42" s="22"/>
      <c r="M42" s="22"/>
      <c r="N42" s="22"/>
      <c r="O42" s="22"/>
      <c r="P42" s="22"/>
    </row>
    <row r="43" spans="1:16" ht="39" customHeight="1" thickBot="1">
      <c r="A43" s="22"/>
      <c r="B43" s="40"/>
      <c r="C43" s="1244" t="s">
        <v>573</v>
      </c>
      <c r="D43" s="1245"/>
      <c r="E43" s="1246"/>
      <c r="F43" s="41">
        <v>0.34</v>
      </c>
      <c r="G43" s="42">
        <v>0.17</v>
      </c>
      <c r="H43" s="42">
        <v>0.14000000000000001</v>
      </c>
      <c r="I43" s="42">
        <v>7.0000000000000007E-2</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vuRpsw9g9yg/pRis4FoshPNRUNeiJ9ugx7B+du2bmEVBSyRQUTnDmVRPuk5EyYcVYONwxrNhaQAemSfTFECKPg==" saltValue="JKuy69xEjZ+w5tdQYvm8Z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P62" sqref="P62"/>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c r="A45" s="48"/>
      <c r="B45" s="1249" t="s">
        <v>11</v>
      </c>
      <c r="C45" s="1250"/>
      <c r="D45" s="58"/>
      <c r="E45" s="1255" t="s">
        <v>12</v>
      </c>
      <c r="F45" s="1255"/>
      <c r="G45" s="1255"/>
      <c r="H45" s="1255"/>
      <c r="I45" s="1255"/>
      <c r="J45" s="1256"/>
      <c r="K45" s="59">
        <v>1601</v>
      </c>
      <c r="L45" s="60">
        <v>1590</v>
      </c>
      <c r="M45" s="60">
        <v>1553</v>
      </c>
      <c r="N45" s="60">
        <v>1313</v>
      </c>
      <c r="O45" s="61">
        <v>1434</v>
      </c>
      <c r="P45" s="48"/>
      <c r="Q45" s="48"/>
      <c r="R45" s="48"/>
      <c r="S45" s="48"/>
      <c r="T45" s="48"/>
      <c r="U45" s="48"/>
    </row>
    <row r="46" spans="1:21" ht="30.75" customHeight="1">
      <c r="A46" s="48"/>
      <c r="B46" s="1251"/>
      <c r="C46" s="1252"/>
      <c r="D46" s="62"/>
      <c r="E46" s="1257" t="s">
        <v>13</v>
      </c>
      <c r="F46" s="1257"/>
      <c r="G46" s="1257"/>
      <c r="H46" s="1257"/>
      <c r="I46" s="1257"/>
      <c r="J46" s="1258"/>
      <c r="K46" s="63" t="s">
        <v>515</v>
      </c>
      <c r="L46" s="64" t="s">
        <v>515</v>
      </c>
      <c r="M46" s="64" t="s">
        <v>515</v>
      </c>
      <c r="N46" s="64" t="s">
        <v>515</v>
      </c>
      <c r="O46" s="65" t="s">
        <v>515</v>
      </c>
      <c r="P46" s="48"/>
      <c r="Q46" s="48"/>
      <c r="R46" s="48"/>
      <c r="S46" s="48"/>
      <c r="T46" s="48"/>
      <c r="U46" s="48"/>
    </row>
    <row r="47" spans="1:21" ht="30.75" customHeight="1">
      <c r="A47" s="48"/>
      <c r="B47" s="1251"/>
      <c r="C47" s="1252"/>
      <c r="D47" s="62"/>
      <c r="E47" s="1257" t="s">
        <v>14</v>
      </c>
      <c r="F47" s="1257"/>
      <c r="G47" s="1257"/>
      <c r="H47" s="1257"/>
      <c r="I47" s="1257"/>
      <c r="J47" s="1258"/>
      <c r="K47" s="63" t="s">
        <v>515</v>
      </c>
      <c r="L47" s="64" t="s">
        <v>515</v>
      </c>
      <c r="M47" s="64" t="s">
        <v>515</v>
      </c>
      <c r="N47" s="64" t="s">
        <v>515</v>
      </c>
      <c r="O47" s="65" t="s">
        <v>515</v>
      </c>
      <c r="P47" s="48"/>
      <c r="Q47" s="48"/>
      <c r="R47" s="48"/>
      <c r="S47" s="48"/>
      <c r="T47" s="48"/>
      <c r="U47" s="48"/>
    </row>
    <row r="48" spans="1:21" ht="30.75" customHeight="1">
      <c r="A48" s="48"/>
      <c r="B48" s="1251"/>
      <c r="C48" s="1252"/>
      <c r="D48" s="62"/>
      <c r="E48" s="1257" t="s">
        <v>15</v>
      </c>
      <c r="F48" s="1257"/>
      <c r="G48" s="1257"/>
      <c r="H48" s="1257"/>
      <c r="I48" s="1257"/>
      <c r="J48" s="1258"/>
      <c r="K48" s="63">
        <v>875</v>
      </c>
      <c r="L48" s="64">
        <v>880</v>
      </c>
      <c r="M48" s="64">
        <v>1007</v>
      </c>
      <c r="N48" s="64">
        <v>1003</v>
      </c>
      <c r="O48" s="65">
        <v>993</v>
      </c>
      <c r="P48" s="48"/>
      <c r="Q48" s="48"/>
      <c r="R48" s="48"/>
      <c r="S48" s="48"/>
      <c r="T48" s="48"/>
      <c r="U48" s="48"/>
    </row>
    <row r="49" spans="1:21" ht="30.75" customHeight="1">
      <c r="A49" s="48"/>
      <c r="B49" s="1251"/>
      <c r="C49" s="1252"/>
      <c r="D49" s="62"/>
      <c r="E49" s="1257" t="s">
        <v>16</v>
      </c>
      <c r="F49" s="1257"/>
      <c r="G49" s="1257"/>
      <c r="H49" s="1257"/>
      <c r="I49" s="1257"/>
      <c r="J49" s="1258"/>
      <c r="K49" s="63">
        <v>29</v>
      </c>
      <c r="L49" s="64">
        <v>24</v>
      </c>
      <c r="M49" s="64">
        <v>40</v>
      </c>
      <c r="N49" s="64">
        <v>53</v>
      </c>
      <c r="O49" s="65">
        <v>64</v>
      </c>
      <c r="P49" s="48"/>
      <c r="Q49" s="48"/>
      <c r="R49" s="48"/>
      <c r="S49" s="48"/>
      <c r="T49" s="48"/>
      <c r="U49" s="48"/>
    </row>
    <row r="50" spans="1:21" ht="30.75" customHeight="1">
      <c r="A50" s="48"/>
      <c r="B50" s="1251"/>
      <c r="C50" s="1252"/>
      <c r="D50" s="62"/>
      <c r="E50" s="1257" t="s">
        <v>17</v>
      </c>
      <c r="F50" s="1257"/>
      <c r="G50" s="1257"/>
      <c r="H50" s="1257"/>
      <c r="I50" s="1257"/>
      <c r="J50" s="1258"/>
      <c r="K50" s="63">
        <v>77</v>
      </c>
      <c r="L50" s="64">
        <v>74</v>
      </c>
      <c r="M50" s="64">
        <v>67</v>
      </c>
      <c r="N50" s="64">
        <v>60</v>
      </c>
      <c r="O50" s="65">
        <v>53</v>
      </c>
      <c r="P50" s="48"/>
      <c r="Q50" s="48"/>
      <c r="R50" s="48"/>
      <c r="S50" s="48"/>
      <c r="T50" s="48"/>
      <c r="U50" s="48"/>
    </row>
    <row r="51" spans="1:21" ht="30.75" customHeight="1">
      <c r="A51" s="48"/>
      <c r="B51" s="1253"/>
      <c r="C51" s="1254"/>
      <c r="D51" s="66"/>
      <c r="E51" s="1257" t="s">
        <v>18</v>
      </c>
      <c r="F51" s="1257"/>
      <c r="G51" s="1257"/>
      <c r="H51" s="1257"/>
      <c r="I51" s="1257"/>
      <c r="J51" s="1258"/>
      <c r="K51" s="63" t="s">
        <v>515</v>
      </c>
      <c r="L51" s="64" t="s">
        <v>515</v>
      </c>
      <c r="M51" s="64" t="s">
        <v>515</v>
      </c>
      <c r="N51" s="64" t="s">
        <v>515</v>
      </c>
      <c r="O51" s="65" t="s">
        <v>515</v>
      </c>
      <c r="P51" s="48"/>
      <c r="Q51" s="48"/>
      <c r="R51" s="48"/>
      <c r="S51" s="48"/>
      <c r="T51" s="48"/>
      <c r="U51" s="48"/>
    </row>
    <row r="52" spans="1:21" ht="30.75" customHeight="1">
      <c r="A52" s="48"/>
      <c r="B52" s="1259" t="s">
        <v>19</v>
      </c>
      <c r="C52" s="1260"/>
      <c r="D52" s="66"/>
      <c r="E52" s="1257" t="s">
        <v>20</v>
      </c>
      <c r="F52" s="1257"/>
      <c r="G52" s="1257"/>
      <c r="H52" s="1257"/>
      <c r="I52" s="1257"/>
      <c r="J52" s="1258"/>
      <c r="K52" s="63">
        <v>1753</v>
      </c>
      <c r="L52" s="64">
        <v>1748</v>
      </c>
      <c r="M52" s="64">
        <v>1766</v>
      </c>
      <c r="N52" s="64">
        <v>1630</v>
      </c>
      <c r="O52" s="65">
        <v>1687</v>
      </c>
      <c r="P52" s="48"/>
      <c r="Q52" s="48"/>
      <c r="R52" s="48"/>
      <c r="S52" s="48"/>
      <c r="T52" s="48"/>
      <c r="U52" s="48"/>
    </row>
    <row r="53" spans="1:21" ht="30.75" customHeight="1" thickBot="1">
      <c r="A53" s="48"/>
      <c r="B53" s="1261" t="s">
        <v>21</v>
      </c>
      <c r="C53" s="1262"/>
      <c r="D53" s="67"/>
      <c r="E53" s="1263" t="s">
        <v>22</v>
      </c>
      <c r="F53" s="1263"/>
      <c r="G53" s="1263"/>
      <c r="H53" s="1263"/>
      <c r="I53" s="1263"/>
      <c r="J53" s="1264"/>
      <c r="K53" s="68">
        <v>829</v>
      </c>
      <c r="L53" s="69">
        <v>820</v>
      </c>
      <c r="M53" s="69">
        <v>901</v>
      </c>
      <c r="N53" s="69">
        <v>799</v>
      </c>
      <c r="O53" s="70">
        <v>857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574</v>
      </c>
      <c r="L56" s="80" t="s">
        <v>575</v>
      </c>
      <c r="M56" s="80" t="s">
        <v>576</v>
      </c>
      <c r="N56" s="80" t="s">
        <v>577</v>
      </c>
      <c r="O56" s="81" t="s">
        <v>578</v>
      </c>
      <c r="P56" s="48"/>
      <c r="Q56" s="48"/>
      <c r="R56" s="48"/>
      <c r="S56" s="48"/>
      <c r="T56" s="48"/>
      <c r="U56" s="48"/>
    </row>
    <row r="57" spans="1:21" ht="31.5" customHeight="1">
      <c r="B57" s="1265" t="s">
        <v>25</v>
      </c>
      <c r="C57" s="1266"/>
      <c r="D57" s="1269" t="s">
        <v>26</v>
      </c>
      <c r="E57" s="1270"/>
      <c r="F57" s="1270"/>
      <c r="G57" s="1270"/>
      <c r="H57" s="1270"/>
      <c r="I57" s="1270"/>
      <c r="J57" s="1271"/>
      <c r="K57" s="82" t="s">
        <v>600</v>
      </c>
      <c r="L57" s="83" t="s">
        <v>600</v>
      </c>
      <c r="M57" s="83" t="s">
        <v>600</v>
      </c>
      <c r="N57" s="83" t="s">
        <v>600</v>
      </c>
      <c r="O57" s="84" t="s">
        <v>600</v>
      </c>
    </row>
    <row r="58" spans="1:21" ht="31.5" customHeight="1" thickBot="1">
      <c r="B58" s="1267"/>
      <c r="C58" s="1268"/>
      <c r="D58" s="1272" t="s">
        <v>27</v>
      </c>
      <c r="E58" s="1273"/>
      <c r="F58" s="1273"/>
      <c r="G58" s="1273"/>
      <c r="H58" s="1273"/>
      <c r="I58" s="1273"/>
      <c r="J58" s="1274"/>
      <c r="K58" s="85" t="s">
        <v>600</v>
      </c>
      <c r="L58" s="86" t="s">
        <v>600</v>
      </c>
      <c r="M58" s="86" t="s">
        <v>600</v>
      </c>
      <c r="N58" s="86" t="s">
        <v>600</v>
      </c>
      <c r="O58" s="87" t="s">
        <v>600</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7mimKrbdYqSxEEkFWBnlDQvoZQt+cdz6wXbvc+tmapKk25UzNLSs5pSiHouBkYrGUuVpgmyT5Bo+1T8NcPlhQ==" saltValue="4hHjwJYWOlNKmXa/pAsMq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S50" sqref="S50"/>
    </sheetView>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556</v>
      </c>
      <c r="J40" s="99" t="s">
        <v>557</v>
      </c>
      <c r="K40" s="99" t="s">
        <v>558</v>
      </c>
      <c r="L40" s="99" t="s">
        <v>559</v>
      </c>
      <c r="M40" s="100" t="s">
        <v>560</v>
      </c>
    </row>
    <row r="41" spans="2:13" ht="27.75" customHeight="1">
      <c r="B41" s="1275" t="s">
        <v>30</v>
      </c>
      <c r="C41" s="1276"/>
      <c r="D41" s="101"/>
      <c r="E41" s="1281" t="s">
        <v>31</v>
      </c>
      <c r="F41" s="1281"/>
      <c r="G41" s="1281"/>
      <c r="H41" s="1282"/>
      <c r="I41" s="102">
        <v>12941</v>
      </c>
      <c r="J41" s="103">
        <v>13711</v>
      </c>
      <c r="K41" s="103">
        <v>13918</v>
      </c>
      <c r="L41" s="103">
        <v>13738</v>
      </c>
      <c r="M41" s="104">
        <v>13315</v>
      </c>
    </row>
    <row r="42" spans="2:13" ht="27.75" customHeight="1">
      <c r="B42" s="1277"/>
      <c r="C42" s="1278"/>
      <c r="D42" s="105"/>
      <c r="E42" s="1283" t="s">
        <v>32</v>
      </c>
      <c r="F42" s="1283"/>
      <c r="G42" s="1283"/>
      <c r="H42" s="1284"/>
      <c r="I42" s="106">
        <v>891</v>
      </c>
      <c r="J42" s="107">
        <v>756</v>
      </c>
      <c r="K42" s="107">
        <v>673</v>
      </c>
      <c r="L42" s="107">
        <v>568</v>
      </c>
      <c r="M42" s="108">
        <v>477</v>
      </c>
    </row>
    <row r="43" spans="2:13" ht="27.75" customHeight="1">
      <c r="B43" s="1277"/>
      <c r="C43" s="1278"/>
      <c r="D43" s="105"/>
      <c r="E43" s="1283" t="s">
        <v>33</v>
      </c>
      <c r="F43" s="1283"/>
      <c r="G43" s="1283"/>
      <c r="H43" s="1284"/>
      <c r="I43" s="106">
        <v>11832</v>
      </c>
      <c r="J43" s="107">
        <v>11374</v>
      </c>
      <c r="K43" s="107">
        <v>11592</v>
      </c>
      <c r="L43" s="107">
        <v>11770</v>
      </c>
      <c r="M43" s="108">
        <v>11752</v>
      </c>
    </row>
    <row r="44" spans="2:13" ht="27.75" customHeight="1">
      <c r="B44" s="1277"/>
      <c r="C44" s="1278"/>
      <c r="D44" s="105"/>
      <c r="E44" s="1283" t="s">
        <v>34</v>
      </c>
      <c r="F44" s="1283"/>
      <c r="G44" s="1283"/>
      <c r="H44" s="1284"/>
      <c r="I44" s="106">
        <v>381</v>
      </c>
      <c r="J44" s="107">
        <v>405</v>
      </c>
      <c r="K44" s="107">
        <v>420</v>
      </c>
      <c r="L44" s="107">
        <v>385</v>
      </c>
      <c r="M44" s="108">
        <v>391</v>
      </c>
    </row>
    <row r="45" spans="2:13" ht="27.75" customHeight="1">
      <c r="B45" s="1277"/>
      <c r="C45" s="1278"/>
      <c r="D45" s="105"/>
      <c r="E45" s="1283" t="s">
        <v>35</v>
      </c>
      <c r="F45" s="1283"/>
      <c r="G45" s="1283"/>
      <c r="H45" s="1284"/>
      <c r="I45" s="106">
        <v>1926</v>
      </c>
      <c r="J45" s="107">
        <v>1791</v>
      </c>
      <c r="K45" s="107">
        <v>1760</v>
      </c>
      <c r="L45" s="107">
        <v>1764</v>
      </c>
      <c r="M45" s="108">
        <v>1710</v>
      </c>
    </row>
    <row r="46" spans="2:13" ht="27.75" customHeight="1">
      <c r="B46" s="1277"/>
      <c r="C46" s="1278"/>
      <c r="D46" s="109"/>
      <c r="E46" s="1283" t="s">
        <v>36</v>
      </c>
      <c r="F46" s="1283"/>
      <c r="G46" s="1283"/>
      <c r="H46" s="1284"/>
      <c r="I46" s="106" t="s">
        <v>515</v>
      </c>
      <c r="J46" s="107" t="s">
        <v>515</v>
      </c>
      <c r="K46" s="107" t="s">
        <v>515</v>
      </c>
      <c r="L46" s="107" t="s">
        <v>515</v>
      </c>
      <c r="M46" s="108" t="s">
        <v>515</v>
      </c>
    </row>
    <row r="47" spans="2:13" ht="27.75" customHeight="1">
      <c r="B47" s="1277"/>
      <c r="C47" s="1278"/>
      <c r="D47" s="110"/>
      <c r="E47" s="1285" t="s">
        <v>37</v>
      </c>
      <c r="F47" s="1286"/>
      <c r="G47" s="1286"/>
      <c r="H47" s="1287"/>
      <c r="I47" s="106" t="s">
        <v>515</v>
      </c>
      <c r="J47" s="107" t="s">
        <v>515</v>
      </c>
      <c r="K47" s="107" t="s">
        <v>515</v>
      </c>
      <c r="L47" s="107" t="s">
        <v>515</v>
      </c>
      <c r="M47" s="108" t="s">
        <v>515</v>
      </c>
    </row>
    <row r="48" spans="2:13" ht="27.75" customHeight="1">
      <c r="B48" s="1277"/>
      <c r="C48" s="1278"/>
      <c r="D48" s="105"/>
      <c r="E48" s="1283" t="s">
        <v>38</v>
      </c>
      <c r="F48" s="1283"/>
      <c r="G48" s="1283"/>
      <c r="H48" s="1284"/>
      <c r="I48" s="106" t="s">
        <v>515</v>
      </c>
      <c r="J48" s="107" t="s">
        <v>515</v>
      </c>
      <c r="K48" s="107" t="s">
        <v>515</v>
      </c>
      <c r="L48" s="107" t="s">
        <v>515</v>
      </c>
      <c r="M48" s="108" t="s">
        <v>515</v>
      </c>
    </row>
    <row r="49" spans="2:13" ht="27.75" customHeight="1">
      <c r="B49" s="1279"/>
      <c r="C49" s="1280"/>
      <c r="D49" s="105"/>
      <c r="E49" s="1283" t="s">
        <v>39</v>
      </c>
      <c r="F49" s="1283"/>
      <c r="G49" s="1283"/>
      <c r="H49" s="1284"/>
      <c r="I49" s="106" t="s">
        <v>515</v>
      </c>
      <c r="J49" s="107" t="s">
        <v>515</v>
      </c>
      <c r="K49" s="107" t="s">
        <v>515</v>
      </c>
      <c r="L49" s="107" t="s">
        <v>515</v>
      </c>
      <c r="M49" s="108" t="s">
        <v>515</v>
      </c>
    </row>
    <row r="50" spans="2:13" ht="27.75" customHeight="1">
      <c r="B50" s="1288" t="s">
        <v>40</v>
      </c>
      <c r="C50" s="1289"/>
      <c r="D50" s="111"/>
      <c r="E50" s="1283" t="s">
        <v>41</v>
      </c>
      <c r="F50" s="1283"/>
      <c r="G50" s="1283"/>
      <c r="H50" s="1284"/>
      <c r="I50" s="106">
        <v>7107</v>
      </c>
      <c r="J50" s="107">
        <v>7804</v>
      </c>
      <c r="K50" s="107">
        <v>7796</v>
      </c>
      <c r="L50" s="107">
        <v>9109</v>
      </c>
      <c r="M50" s="108">
        <v>8821</v>
      </c>
    </row>
    <row r="51" spans="2:13" ht="27.75" customHeight="1">
      <c r="B51" s="1277"/>
      <c r="C51" s="1278"/>
      <c r="D51" s="105"/>
      <c r="E51" s="1283" t="s">
        <v>42</v>
      </c>
      <c r="F51" s="1283"/>
      <c r="G51" s="1283"/>
      <c r="H51" s="1284"/>
      <c r="I51" s="106">
        <v>460</v>
      </c>
      <c r="J51" s="107">
        <v>397</v>
      </c>
      <c r="K51" s="107">
        <v>1352</v>
      </c>
      <c r="L51" s="107">
        <v>1297</v>
      </c>
      <c r="M51" s="108">
        <v>1246</v>
      </c>
    </row>
    <row r="52" spans="2:13" ht="27.75" customHeight="1">
      <c r="B52" s="1279"/>
      <c r="C52" s="1280"/>
      <c r="D52" s="105"/>
      <c r="E52" s="1283" t="s">
        <v>43</v>
      </c>
      <c r="F52" s="1283"/>
      <c r="G52" s="1283"/>
      <c r="H52" s="1284"/>
      <c r="I52" s="106">
        <v>18074</v>
      </c>
      <c r="J52" s="107">
        <v>18339</v>
      </c>
      <c r="K52" s="107">
        <v>17617</v>
      </c>
      <c r="L52" s="107">
        <v>17132</v>
      </c>
      <c r="M52" s="108">
        <v>16531</v>
      </c>
    </row>
    <row r="53" spans="2:13" ht="27.75" customHeight="1" thickBot="1">
      <c r="B53" s="1290" t="s">
        <v>44</v>
      </c>
      <c r="C53" s="1291"/>
      <c r="D53" s="112"/>
      <c r="E53" s="1292" t="s">
        <v>45</v>
      </c>
      <c r="F53" s="1292"/>
      <c r="G53" s="1292"/>
      <c r="H53" s="1293"/>
      <c r="I53" s="113">
        <v>2331</v>
      </c>
      <c r="J53" s="114">
        <v>1497</v>
      </c>
      <c r="K53" s="114">
        <v>1598</v>
      </c>
      <c r="L53" s="114">
        <v>688</v>
      </c>
      <c r="M53" s="115">
        <v>1047</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YwN930uEvyjdeZwjYSSGzUINveEcNIONiqQT3t/AQnx3ATm0acO/X3DE4auSFSJ+71ySPSVqI1+hTaNm1NcmOA==" saltValue="is9Nij3Q6yXBoWcLB7inG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C60" sqref="C60:E60"/>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558</v>
      </c>
      <c r="G54" s="124" t="s">
        <v>559</v>
      </c>
      <c r="H54" s="125" t="s">
        <v>560</v>
      </c>
    </row>
    <row r="55" spans="2:8" ht="52.5" customHeight="1">
      <c r="B55" s="126"/>
      <c r="C55" s="1302" t="s">
        <v>48</v>
      </c>
      <c r="D55" s="1302"/>
      <c r="E55" s="1303"/>
      <c r="F55" s="127">
        <v>5616</v>
      </c>
      <c r="G55" s="127">
        <v>6668</v>
      </c>
      <c r="H55" s="128">
        <v>6447</v>
      </c>
    </row>
    <row r="56" spans="2:8" ht="52.5" customHeight="1">
      <c r="B56" s="129"/>
      <c r="C56" s="1304" t="s">
        <v>49</v>
      </c>
      <c r="D56" s="1304"/>
      <c r="E56" s="1305"/>
      <c r="F56" s="130">
        <v>136</v>
      </c>
      <c r="G56" s="130">
        <v>136</v>
      </c>
      <c r="H56" s="131">
        <v>136</v>
      </c>
    </row>
    <row r="57" spans="2:8" ht="53.25" customHeight="1">
      <c r="B57" s="129"/>
      <c r="C57" s="1306" t="s">
        <v>50</v>
      </c>
      <c r="D57" s="1306"/>
      <c r="E57" s="1307"/>
      <c r="F57" s="132">
        <v>3249</v>
      </c>
      <c r="G57" s="132">
        <v>3407</v>
      </c>
      <c r="H57" s="133">
        <v>3364</v>
      </c>
    </row>
    <row r="58" spans="2:8" ht="45.75" customHeight="1">
      <c r="B58" s="134"/>
      <c r="C58" s="1294" t="s">
        <v>601</v>
      </c>
      <c r="D58" s="1295"/>
      <c r="E58" s="1296"/>
      <c r="F58" s="135">
        <v>1844</v>
      </c>
      <c r="G58" s="135">
        <v>1853</v>
      </c>
      <c r="H58" s="136">
        <v>1878</v>
      </c>
    </row>
    <row r="59" spans="2:8" ht="45.75" customHeight="1">
      <c r="B59" s="134"/>
      <c r="C59" s="1294" t="s">
        <v>602</v>
      </c>
      <c r="D59" s="1295"/>
      <c r="E59" s="1296"/>
      <c r="F59" s="135">
        <v>639</v>
      </c>
      <c r="G59" s="135">
        <v>731</v>
      </c>
      <c r="H59" s="136">
        <v>689</v>
      </c>
    </row>
    <row r="60" spans="2:8" ht="45.75" customHeight="1">
      <c r="B60" s="134"/>
      <c r="C60" s="1294" t="s">
        <v>603</v>
      </c>
      <c r="D60" s="1295"/>
      <c r="E60" s="1296"/>
      <c r="F60" s="135">
        <v>218</v>
      </c>
      <c r="G60" s="135">
        <v>218</v>
      </c>
      <c r="H60" s="136">
        <v>256</v>
      </c>
    </row>
    <row r="61" spans="2:8" ht="45.75" customHeight="1">
      <c r="B61" s="134"/>
      <c r="C61" s="1294" t="s">
        <v>604</v>
      </c>
      <c r="D61" s="1295"/>
      <c r="E61" s="1296"/>
      <c r="F61" s="135">
        <v>184</v>
      </c>
      <c r="G61" s="135">
        <v>185</v>
      </c>
      <c r="H61" s="136">
        <v>185</v>
      </c>
    </row>
    <row r="62" spans="2:8" ht="45.75" customHeight="1" thickBot="1">
      <c r="B62" s="137"/>
      <c r="C62" s="1297" t="s">
        <v>605</v>
      </c>
      <c r="D62" s="1298"/>
      <c r="E62" s="1299"/>
      <c r="F62" s="138">
        <v>96</v>
      </c>
      <c r="G62" s="138">
        <v>196</v>
      </c>
      <c r="H62" s="139">
        <v>133</v>
      </c>
    </row>
    <row r="63" spans="2:8" ht="52.5" customHeight="1" thickBot="1">
      <c r="B63" s="140"/>
      <c r="C63" s="1300" t="s">
        <v>51</v>
      </c>
      <c r="D63" s="1300"/>
      <c r="E63" s="1301"/>
      <c r="F63" s="141">
        <v>9000</v>
      </c>
      <c r="G63" s="141">
        <v>10211</v>
      </c>
      <c r="H63" s="142">
        <v>9947</v>
      </c>
    </row>
    <row r="64" spans="2:8" ht="15" customHeight="1"/>
    <row r="65" ht="0" hidden="1" customHeight="1"/>
    <row r="66" ht="0" hidden="1" customHeight="1"/>
  </sheetData>
  <sheetProtection algorithmName="SHA-512" hashValue="HPDm55C4rW2WdF473II1TbT5f81kDhJwbu7Yd6sLujrAyoIBPdObdYmUdMhYDDmEniEV5G5vTwpxU6bU2pls5w==" saltValue="4uD9yb67KPVIknThJIEej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AN65" sqref="AN65:DC69"/>
    </sheetView>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606</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606</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607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608</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08" t="s">
        <v>609</v>
      </c>
      <c r="AO43" s="1309"/>
      <c r="AP43" s="1309"/>
      <c r="AQ43" s="1309"/>
      <c r="AR43" s="1309"/>
      <c r="AS43" s="1309"/>
      <c r="AT43" s="1309"/>
      <c r="AU43" s="1309"/>
      <c r="AV43" s="1309"/>
      <c r="AW43" s="1309"/>
      <c r="AX43" s="1309"/>
      <c r="AY43" s="1309"/>
      <c r="AZ43" s="1309"/>
      <c r="BA43" s="1309"/>
      <c r="BB43" s="1309"/>
      <c r="BC43" s="1309"/>
      <c r="BD43" s="1309"/>
      <c r="BE43" s="1309"/>
      <c r="BF43" s="1309"/>
      <c r="BG43" s="1309"/>
      <c r="BH43" s="1309"/>
      <c r="BI43" s="1309"/>
      <c r="BJ43" s="1309"/>
      <c r="BK43" s="1309"/>
      <c r="BL43" s="1309"/>
      <c r="BM43" s="1309"/>
      <c r="BN43" s="1309"/>
      <c r="BO43" s="1309"/>
      <c r="BP43" s="1309"/>
      <c r="BQ43" s="1309"/>
      <c r="BR43" s="1309"/>
      <c r="BS43" s="1309"/>
      <c r="BT43" s="1309"/>
      <c r="BU43" s="1309"/>
      <c r="BV43" s="1309"/>
      <c r="BW43" s="1309"/>
      <c r="BX43" s="1309"/>
      <c r="BY43" s="1309"/>
      <c r="BZ43" s="1309"/>
      <c r="CA43" s="1309"/>
      <c r="CB43" s="1309"/>
      <c r="CC43" s="1309"/>
      <c r="CD43" s="1309"/>
      <c r="CE43" s="1309"/>
      <c r="CF43" s="1309"/>
      <c r="CG43" s="1309"/>
      <c r="CH43" s="1309"/>
      <c r="CI43" s="1309"/>
      <c r="CJ43" s="1309"/>
      <c r="CK43" s="1309"/>
      <c r="CL43" s="1309"/>
      <c r="CM43" s="1309"/>
      <c r="CN43" s="1309"/>
      <c r="CO43" s="1309"/>
      <c r="CP43" s="1309"/>
      <c r="CQ43" s="1309"/>
      <c r="CR43" s="1309"/>
      <c r="CS43" s="1309"/>
      <c r="CT43" s="1309"/>
      <c r="CU43" s="1309"/>
      <c r="CV43" s="1309"/>
      <c r="CW43" s="1309"/>
      <c r="CX43" s="1309"/>
      <c r="CY43" s="1309"/>
      <c r="CZ43" s="1309"/>
      <c r="DA43" s="1309"/>
      <c r="DB43" s="1309"/>
      <c r="DC43" s="1310"/>
    </row>
    <row r="44" spans="2:109">
      <c r="B44" s="394"/>
      <c r="AN44" s="1311"/>
      <c r="AO44" s="1312"/>
      <c r="AP44" s="1312"/>
      <c r="AQ44" s="1312"/>
      <c r="AR44" s="1312"/>
      <c r="AS44" s="1312"/>
      <c r="AT44" s="1312"/>
      <c r="AU44" s="1312"/>
      <c r="AV44" s="1312"/>
      <c r="AW44" s="1312"/>
      <c r="AX44" s="1312"/>
      <c r="AY44" s="1312"/>
      <c r="AZ44" s="1312"/>
      <c r="BA44" s="1312"/>
      <c r="BB44" s="1312"/>
      <c r="BC44" s="1312"/>
      <c r="BD44" s="1312"/>
      <c r="BE44" s="1312"/>
      <c r="BF44" s="1312"/>
      <c r="BG44" s="1312"/>
      <c r="BH44" s="1312"/>
      <c r="BI44" s="1312"/>
      <c r="BJ44" s="1312"/>
      <c r="BK44" s="1312"/>
      <c r="BL44" s="1312"/>
      <c r="BM44" s="1312"/>
      <c r="BN44" s="1312"/>
      <c r="BO44" s="1312"/>
      <c r="BP44" s="1312"/>
      <c r="BQ44" s="1312"/>
      <c r="BR44" s="1312"/>
      <c r="BS44" s="1312"/>
      <c r="BT44" s="1312"/>
      <c r="BU44" s="1312"/>
      <c r="BV44" s="1312"/>
      <c r="BW44" s="1312"/>
      <c r="BX44" s="1312"/>
      <c r="BY44" s="1312"/>
      <c r="BZ44" s="1312"/>
      <c r="CA44" s="1312"/>
      <c r="CB44" s="1312"/>
      <c r="CC44" s="1312"/>
      <c r="CD44" s="1312"/>
      <c r="CE44" s="1312"/>
      <c r="CF44" s="1312"/>
      <c r="CG44" s="1312"/>
      <c r="CH44" s="1312"/>
      <c r="CI44" s="1312"/>
      <c r="CJ44" s="1312"/>
      <c r="CK44" s="1312"/>
      <c r="CL44" s="1312"/>
      <c r="CM44" s="1312"/>
      <c r="CN44" s="1312"/>
      <c r="CO44" s="1312"/>
      <c r="CP44" s="1312"/>
      <c r="CQ44" s="1312"/>
      <c r="CR44" s="1312"/>
      <c r="CS44" s="1312"/>
      <c r="CT44" s="1312"/>
      <c r="CU44" s="1312"/>
      <c r="CV44" s="1312"/>
      <c r="CW44" s="1312"/>
      <c r="CX44" s="1312"/>
      <c r="CY44" s="1312"/>
      <c r="CZ44" s="1312"/>
      <c r="DA44" s="1312"/>
      <c r="DB44" s="1312"/>
      <c r="DC44" s="1313"/>
    </row>
    <row r="45" spans="2:109">
      <c r="B45" s="394"/>
      <c r="AN45" s="1311"/>
      <c r="AO45" s="1312"/>
      <c r="AP45" s="1312"/>
      <c r="AQ45" s="1312"/>
      <c r="AR45" s="1312"/>
      <c r="AS45" s="1312"/>
      <c r="AT45" s="1312"/>
      <c r="AU45" s="1312"/>
      <c r="AV45" s="1312"/>
      <c r="AW45" s="1312"/>
      <c r="AX45" s="1312"/>
      <c r="AY45" s="1312"/>
      <c r="AZ45" s="1312"/>
      <c r="BA45" s="1312"/>
      <c r="BB45" s="1312"/>
      <c r="BC45" s="1312"/>
      <c r="BD45" s="1312"/>
      <c r="BE45" s="1312"/>
      <c r="BF45" s="1312"/>
      <c r="BG45" s="1312"/>
      <c r="BH45" s="1312"/>
      <c r="BI45" s="1312"/>
      <c r="BJ45" s="1312"/>
      <c r="BK45" s="1312"/>
      <c r="BL45" s="1312"/>
      <c r="BM45" s="1312"/>
      <c r="BN45" s="1312"/>
      <c r="BO45" s="1312"/>
      <c r="BP45" s="1312"/>
      <c r="BQ45" s="1312"/>
      <c r="BR45" s="1312"/>
      <c r="BS45" s="1312"/>
      <c r="BT45" s="1312"/>
      <c r="BU45" s="1312"/>
      <c r="BV45" s="1312"/>
      <c r="BW45" s="1312"/>
      <c r="BX45" s="1312"/>
      <c r="BY45" s="1312"/>
      <c r="BZ45" s="1312"/>
      <c r="CA45" s="1312"/>
      <c r="CB45" s="1312"/>
      <c r="CC45" s="1312"/>
      <c r="CD45" s="1312"/>
      <c r="CE45" s="1312"/>
      <c r="CF45" s="1312"/>
      <c r="CG45" s="1312"/>
      <c r="CH45" s="1312"/>
      <c r="CI45" s="1312"/>
      <c r="CJ45" s="1312"/>
      <c r="CK45" s="1312"/>
      <c r="CL45" s="1312"/>
      <c r="CM45" s="1312"/>
      <c r="CN45" s="1312"/>
      <c r="CO45" s="1312"/>
      <c r="CP45" s="1312"/>
      <c r="CQ45" s="1312"/>
      <c r="CR45" s="1312"/>
      <c r="CS45" s="1312"/>
      <c r="CT45" s="1312"/>
      <c r="CU45" s="1312"/>
      <c r="CV45" s="1312"/>
      <c r="CW45" s="1312"/>
      <c r="CX45" s="1312"/>
      <c r="CY45" s="1312"/>
      <c r="CZ45" s="1312"/>
      <c r="DA45" s="1312"/>
      <c r="DB45" s="1312"/>
      <c r="DC45" s="1313"/>
    </row>
    <row r="46" spans="2:109">
      <c r="B46" s="394"/>
      <c r="AN46" s="1311"/>
      <c r="AO46" s="1312"/>
      <c r="AP46" s="1312"/>
      <c r="AQ46" s="1312"/>
      <c r="AR46" s="1312"/>
      <c r="AS46" s="1312"/>
      <c r="AT46" s="1312"/>
      <c r="AU46" s="1312"/>
      <c r="AV46" s="1312"/>
      <c r="AW46" s="1312"/>
      <c r="AX46" s="1312"/>
      <c r="AY46" s="1312"/>
      <c r="AZ46" s="1312"/>
      <c r="BA46" s="1312"/>
      <c r="BB46" s="1312"/>
      <c r="BC46" s="1312"/>
      <c r="BD46" s="1312"/>
      <c r="BE46" s="1312"/>
      <c r="BF46" s="1312"/>
      <c r="BG46" s="1312"/>
      <c r="BH46" s="1312"/>
      <c r="BI46" s="1312"/>
      <c r="BJ46" s="1312"/>
      <c r="BK46" s="1312"/>
      <c r="BL46" s="1312"/>
      <c r="BM46" s="1312"/>
      <c r="BN46" s="1312"/>
      <c r="BO46" s="1312"/>
      <c r="BP46" s="1312"/>
      <c r="BQ46" s="1312"/>
      <c r="BR46" s="1312"/>
      <c r="BS46" s="1312"/>
      <c r="BT46" s="1312"/>
      <c r="BU46" s="1312"/>
      <c r="BV46" s="1312"/>
      <c r="BW46" s="1312"/>
      <c r="BX46" s="1312"/>
      <c r="BY46" s="1312"/>
      <c r="BZ46" s="1312"/>
      <c r="CA46" s="1312"/>
      <c r="CB46" s="1312"/>
      <c r="CC46" s="1312"/>
      <c r="CD46" s="1312"/>
      <c r="CE46" s="1312"/>
      <c r="CF46" s="1312"/>
      <c r="CG46" s="1312"/>
      <c r="CH46" s="1312"/>
      <c r="CI46" s="1312"/>
      <c r="CJ46" s="1312"/>
      <c r="CK46" s="1312"/>
      <c r="CL46" s="1312"/>
      <c r="CM46" s="1312"/>
      <c r="CN46" s="1312"/>
      <c r="CO46" s="1312"/>
      <c r="CP46" s="1312"/>
      <c r="CQ46" s="1312"/>
      <c r="CR46" s="1312"/>
      <c r="CS46" s="1312"/>
      <c r="CT46" s="1312"/>
      <c r="CU46" s="1312"/>
      <c r="CV46" s="1312"/>
      <c r="CW46" s="1312"/>
      <c r="CX46" s="1312"/>
      <c r="CY46" s="1312"/>
      <c r="CZ46" s="1312"/>
      <c r="DA46" s="1312"/>
      <c r="DB46" s="1312"/>
      <c r="DC46" s="1313"/>
    </row>
    <row r="47" spans="2:109">
      <c r="B47" s="394"/>
      <c r="AN47" s="1314"/>
      <c r="AO47" s="1315"/>
      <c r="AP47" s="1315"/>
      <c r="AQ47" s="1315"/>
      <c r="AR47" s="1315"/>
      <c r="AS47" s="1315"/>
      <c r="AT47" s="1315"/>
      <c r="AU47" s="1315"/>
      <c r="AV47" s="1315"/>
      <c r="AW47" s="1315"/>
      <c r="AX47" s="1315"/>
      <c r="AY47" s="1315"/>
      <c r="AZ47" s="1315"/>
      <c r="BA47" s="1315"/>
      <c r="BB47" s="1315"/>
      <c r="BC47" s="1315"/>
      <c r="BD47" s="1315"/>
      <c r="BE47" s="1315"/>
      <c r="BF47" s="1315"/>
      <c r="BG47" s="1315"/>
      <c r="BH47" s="1315"/>
      <c r="BI47" s="1315"/>
      <c r="BJ47" s="1315"/>
      <c r="BK47" s="1315"/>
      <c r="BL47" s="1315"/>
      <c r="BM47" s="1315"/>
      <c r="BN47" s="1315"/>
      <c r="BO47" s="1315"/>
      <c r="BP47" s="1315"/>
      <c r="BQ47" s="1315"/>
      <c r="BR47" s="1315"/>
      <c r="BS47" s="1315"/>
      <c r="BT47" s="1315"/>
      <c r="BU47" s="1315"/>
      <c r="BV47" s="1315"/>
      <c r="BW47" s="1315"/>
      <c r="BX47" s="1315"/>
      <c r="BY47" s="1315"/>
      <c r="BZ47" s="1315"/>
      <c r="CA47" s="1315"/>
      <c r="CB47" s="1315"/>
      <c r="CC47" s="1315"/>
      <c r="CD47" s="1315"/>
      <c r="CE47" s="1315"/>
      <c r="CF47" s="1315"/>
      <c r="CG47" s="1315"/>
      <c r="CH47" s="1315"/>
      <c r="CI47" s="1315"/>
      <c r="CJ47" s="1315"/>
      <c r="CK47" s="1315"/>
      <c r="CL47" s="1315"/>
      <c r="CM47" s="1315"/>
      <c r="CN47" s="1315"/>
      <c r="CO47" s="1315"/>
      <c r="CP47" s="1315"/>
      <c r="CQ47" s="1315"/>
      <c r="CR47" s="1315"/>
      <c r="CS47" s="1315"/>
      <c r="CT47" s="1315"/>
      <c r="CU47" s="1315"/>
      <c r="CV47" s="1315"/>
      <c r="CW47" s="1315"/>
      <c r="CX47" s="1315"/>
      <c r="CY47" s="1315"/>
      <c r="CZ47" s="1315"/>
      <c r="DA47" s="1315"/>
      <c r="DB47" s="1315"/>
      <c r="DC47" s="1316"/>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610</v>
      </c>
    </row>
    <row r="50" spans="1:109">
      <c r="B50" s="394"/>
      <c r="G50" s="1317"/>
      <c r="H50" s="1317"/>
      <c r="I50" s="1317"/>
      <c r="J50" s="1317"/>
      <c r="K50" s="404"/>
      <c r="L50" s="404"/>
      <c r="M50" s="405"/>
      <c r="N50" s="405"/>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21" t="s">
        <v>556</v>
      </c>
      <c r="BQ50" s="1321"/>
      <c r="BR50" s="1321"/>
      <c r="BS50" s="1321"/>
      <c r="BT50" s="1321"/>
      <c r="BU50" s="1321"/>
      <c r="BV50" s="1321"/>
      <c r="BW50" s="1321"/>
      <c r="BX50" s="1321" t="s">
        <v>557</v>
      </c>
      <c r="BY50" s="1321"/>
      <c r="BZ50" s="1321"/>
      <c r="CA50" s="1321"/>
      <c r="CB50" s="1321"/>
      <c r="CC50" s="1321"/>
      <c r="CD50" s="1321"/>
      <c r="CE50" s="1321"/>
      <c r="CF50" s="1321" t="s">
        <v>558</v>
      </c>
      <c r="CG50" s="1321"/>
      <c r="CH50" s="1321"/>
      <c r="CI50" s="1321"/>
      <c r="CJ50" s="1321"/>
      <c r="CK50" s="1321"/>
      <c r="CL50" s="1321"/>
      <c r="CM50" s="1321"/>
      <c r="CN50" s="1321" t="s">
        <v>559</v>
      </c>
      <c r="CO50" s="1321"/>
      <c r="CP50" s="1321"/>
      <c r="CQ50" s="1321"/>
      <c r="CR50" s="1321"/>
      <c r="CS50" s="1321"/>
      <c r="CT50" s="1321"/>
      <c r="CU50" s="1321"/>
      <c r="CV50" s="1321" t="s">
        <v>560</v>
      </c>
      <c r="CW50" s="1321"/>
      <c r="CX50" s="1321"/>
      <c r="CY50" s="1321"/>
      <c r="CZ50" s="1321"/>
      <c r="DA50" s="1321"/>
      <c r="DB50" s="1321"/>
      <c r="DC50" s="1321"/>
    </row>
    <row r="51" spans="1:109" ht="13.5" customHeight="1">
      <c r="B51" s="394"/>
      <c r="G51" s="1328"/>
      <c r="H51" s="1328"/>
      <c r="I51" s="1326"/>
      <c r="J51" s="1326"/>
      <c r="K51" s="1323"/>
      <c r="L51" s="1323"/>
      <c r="M51" s="1323"/>
      <c r="N51" s="1323"/>
      <c r="AM51" s="403"/>
      <c r="AN51" s="1324" t="s">
        <v>611</v>
      </c>
      <c r="AO51" s="1324"/>
      <c r="AP51" s="1324"/>
      <c r="AQ51" s="1324"/>
      <c r="AR51" s="1324"/>
      <c r="AS51" s="1324"/>
      <c r="AT51" s="1324"/>
      <c r="AU51" s="1324"/>
      <c r="AV51" s="1324"/>
      <c r="AW51" s="1324"/>
      <c r="AX51" s="1324"/>
      <c r="AY51" s="1324"/>
      <c r="AZ51" s="1324"/>
      <c r="BA51" s="1324"/>
      <c r="BB51" s="1324" t="s">
        <v>612</v>
      </c>
      <c r="BC51" s="1324"/>
      <c r="BD51" s="1324"/>
      <c r="BE51" s="1324"/>
      <c r="BF51" s="1324"/>
      <c r="BG51" s="1324"/>
      <c r="BH51" s="1324"/>
      <c r="BI51" s="1324"/>
      <c r="BJ51" s="1324"/>
      <c r="BK51" s="1324"/>
      <c r="BL51" s="1324"/>
      <c r="BM51" s="1324"/>
      <c r="BN51" s="1324"/>
      <c r="BO51" s="1324"/>
      <c r="BP51" s="1325"/>
      <c r="BQ51" s="1322"/>
      <c r="BR51" s="1322"/>
      <c r="BS51" s="1322"/>
      <c r="BT51" s="1322"/>
      <c r="BU51" s="1322"/>
      <c r="BV51" s="1322"/>
      <c r="BW51" s="1322"/>
      <c r="BX51" s="1322">
        <v>18.399999999999999</v>
      </c>
      <c r="BY51" s="1322"/>
      <c r="BZ51" s="1322"/>
      <c r="CA51" s="1322"/>
      <c r="CB51" s="1322"/>
      <c r="CC51" s="1322"/>
      <c r="CD51" s="1322"/>
      <c r="CE51" s="1322"/>
      <c r="CF51" s="1322">
        <v>20.100000000000001</v>
      </c>
      <c r="CG51" s="1322"/>
      <c r="CH51" s="1322"/>
      <c r="CI51" s="1322"/>
      <c r="CJ51" s="1322"/>
      <c r="CK51" s="1322"/>
      <c r="CL51" s="1322"/>
      <c r="CM51" s="1322"/>
      <c r="CN51" s="1322">
        <v>8.8000000000000007</v>
      </c>
      <c r="CO51" s="1322"/>
      <c r="CP51" s="1322"/>
      <c r="CQ51" s="1322"/>
      <c r="CR51" s="1322"/>
      <c r="CS51" s="1322"/>
      <c r="CT51" s="1322"/>
      <c r="CU51" s="1322"/>
      <c r="CV51" s="1322">
        <v>13.5</v>
      </c>
      <c r="CW51" s="1322"/>
      <c r="CX51" s="1322"/>
      <c r="CY51" s="1322"/>
      <c r="CZ51" s="1322"/>
      <c r="DA51" s="1322"/>
      <c r="DB51" s="1322"/>
      <c r="DC51" s="1322"/>
    </row>
    <row r="52" spans="1:109">
      <c r="B52" s="394"/>
      <c r="G52" s="1328"/>
      <c r="H52" s="1328"/>
      <c r="I52" s="1326"/>
      <c r="J52" s="1326"/>
      <c r="K52" s="1323"/>
      <c r="L52" s="1323"/>
      <c r="M52" s="1323"/>
      <c r="N52" s="1323"/>
      <c r="AM52" s="403"/>
      <c r="AN52" s="1324"/>
      <c r="AO52" s="1324"/>
      <c r="AP52" s="1324"/>
      <c r="AQ52" s="1324"/>
      <c r="AR52" s="1324"/>
      <c r="AS52" s="1324"/>
      <c r="AT52" s="1324"/>
      <c r="AU52" s="1324"/>
      <c r="AV52" s="1324"/>
      <c r="AW52" s="1324"/>
      <c r="AX52" s="1324"/>
      <c r="AY52" s="1324"/>
      <c r="AZ52" s="1324"/>
      <c r="BA52" s="1324"/>
      <c r="BB52" s="1324"/>
      <c r="BC52" s="1324"/>
      <c r="BD52" s="1324"/>
      <c r="BE52" s="1324"/>
      <c r="BF52" s="1324"/>
      <c r="BG52" s="1324"/>
      <c r="BH52" s="1324"/>
      <c r="BI52" s="1324"/>
      <c r="BJ52" s="1324"/>
      <c r="BK52" s="1324"/>
      <c r="BL52" s="1324"/>
      <c r="BM52" s="1324"/>
      <c r="BN52" s="1324"/>
      <c r="BO52" s="1324"/>
      <c r="BP52" s="1322"/>
      <c r="BQ52" s="1322"/>
      <c r="BR52" s="1322"/>
      <c r="BS52" s="1322"/>
      <c r="BT52" s="1322"/>
      <c r="BU52" s="1322"/>
      <c r="BV52" s="1322"/>
      <c r="BW52" s="1322"/>
      <c r="BX52" s="1322"/>
      <c r="BY52" s="1322"/>
      <c r="BZ52" s="1322"/>
      <c r="CA52" s="1322"/>
      <c r="CB52" s="1322"/>
      <c r="CC52" s="1322"/>
      <c r="CD52" s="1322"/>
      <c r="CE52" s="1322"/>
      <c r="CF52" s="1322"/>
      <c r="CG52" s="1322"/>
      <c r="CH52" s="1322"/>
      <c r="CI52" s="1322"/>
      <c r="CJ52" s="1322"/>
      <c r="CK52" s="1322"/>
      <c r="CL52" s="1322"/>
      <c r="CM52" s="1322"/>
      <c r="CN52" s="1322"/>
      <c r="CO52" s="1322"/>
      <c r="CP52" s="1322"/>
      <c r="CQ52" s="1322"/>
      <c r="CR52" s="1322"/>
      <c r="CS52" s="1322"/>
      <c r="CT52" s="1322"/>
      <c r="CU52" s="1322"/>
      <c r="CV52" s="1322"/>
      <c r="CW52" s="1322"/>
      <c r="CX52" s="1322"/>
      <c r="CY52" s="1322"/>
      <c r="CZ52" s="1322"/>
      <c r="DA52" s="1322"/>
      <c r="DB52" s="1322"/>
      <c r="DC52" s="1322"/>
    </row>
    <row r="53" spans="1:109">
      <c r="A53" s="402"/>
      <c r="B53" s="394"/>
      <c r="G53" s="1328"/>
      <c r="H53" s="1328"/>
      <c r="I53" s="1317"/>
      <c r="J53" s="1317"/>
      <c r="K53" s="1323"/>
      <c r="L53" s="1323"/>
      <c r="M53" s="1323"/>
      <c r="N53" s="1323"/>
      <c r="AM53" s="403"/>
      <c r="AN53" s="1324"/>
      <c r="AO53" s="1324"/>
      <c r="AP53" s="1324"/>
      <c r="AQ53" s="1324"/>
      <c r="AR53" s="1324"/>
      <c r="AS53" s="1324"/>
      <c r="AT53" s="1324"/>
      <c r="AU53" s="1324"/>
      <c r="AV53" s="1324"/>
      <c r="AW53" s="1324"/>
      <c r="AX53" s="1324"/>
      <c r="AY53" s="1324"/>
      <c r="AZ53" s="1324"/>
      <c r="BA53" s="1324"/>
      <c r="BB53" s="1324" t="s">
        <v>614</v>
      </c>
      <c r="BC53" s="1324"/>
      <c r="BD53" s="1324"/>
      <c r="BE53" s="1324"/>
      <c r="BF53" s="1324"/>
      <c r="BG53" s="1324"/>
      <c r="BH53" s="1324"/>
      <c r="BI53" s="1324"/>
      <c r="BJ53" s="1324"/>
      <c r="BK53" s="1324"/>
      <c r="BL53" s="1324"/>
      <c r="BM53" s="1324"/>
      <c r="BN53" s="1324"/>
      <c r="BO53" s="1324"/>
      <c r="BP53" s="1325"/>
      <c r="BQ53" s="1322"/>
      <c r="BR53" s="1322"/>
      <c r="BS53" s="1322"/>
      <c r="BT53" s="1322"/>
      <c r="BU53" s="1322"/>
      <c r="BV53" s="1322"/>
      <c r="BW53" s="1322"/>
      <c r="BX53" s="1322">
        <v>47.4</v>
      </c>
      <c r="BY53" s="1322"/>
      <c r="BZ53" s="1322"/>
      <c r="CA53" s="1322"/>
      <c r="CB53" s="1322"/>
      <c r="CC53" s="1322"/>
      <c r="CD53" s="1322"/>
      <c r="CE53" s="1322"/>
      <c r="CF53" s="1322">
        <v>68.2</v>
      </c>
      <c r="CG53" s="1322"/>
      <c r="CH53" s="1322"/>
      <c r="CI53" s="1322"/>
      <c r="CJ53" s="1322"/>
      <c r="CK53" s="1322"/>
      <c r="CL53" s="1322"/>
      <c r="CM53" s="1322"/>
      <c r="CN53" s="1322">
        <v>69</v>
      </c>
      <c r="CO53" s="1322"/>
      <c r="CP53" s="1322"/>
      <c r="CQ53" s="1322"/>
      <c r="CR53" s="1322"/>
      <c r="CS53" s="1322"/>
      <c r="CT53" s="1322"/>
      <c r="CU53" s="1322"/>
      <c r="CV53" s="1322">
        <v>70.3</v>
      </c>
      <c r="CW53" s="1322"/>
      <c r="CX53" s="1322"/>
      <c r="CY53" s="1322"/>
      <c r="CZ53" s="1322"/>
      <c r="DA53" s="1322"/>
      <c r="DB53" s="1322"/>
      <c r="DC53" s="1322"/>
    </row>
    <row r="54" spans="1:109">
      <c r="A54" s="402"/>
      <c r="B54" s="394"/>
      <c r="G54" s="1328"/>
      <c r="H54" s="1328"/>
      <c r="I54" s="1317"/>
      <c r="J54" s="1317"/>
      <c r="K54" s="1323"/>
      <c r="L54" s="1323"/>
      <c r="M54" s="1323"/>
      <c r="N54" s="1323"/>
      <c r="AM54" s="403"/>
      <c r="AN54" s="1324"/>
      <c r="AO54" s="1324"/>
      <c r="AP54" s="1324"/>
      <c r="AQ54" s="1324"/>
      <c r="AR54" s="1324"/>
      <c r="AS54" s="1324"/>
      <c r="AT54" s="1324"/>
      <c r="AU54" s="1324"/>
      <c r="AV54" s="1324"/>
      <c r="AW54" s="1324"/>
      <c r="AX54" s="1324"/>
      <c r="AY54" s="1324"/>
      <c r="AZ54" s="1324"/>
      <c r="BA54" s="1324"/>
      <c r="BB54" s="1324"/>
      <c r="BC54" s="1324"/>
      <c r="BD54" s="1324"/>
      <c r="BE54" s="1324"/>
      <c r="BF54" s="1324"/>
      <c r="BG54" s="1324"/>
      <c r="BH54" s="1324"/>
      <c r="BI54" s="1324"/>
      <c r="BJ54" s="1324"/>
      <c r="BK54" s="1324"/>
      <c r="BL54" s="1324"/>
      <c r="BM54" s="1324"/>
      <c r="BN54" s="1324"/>
      <c r="BO54" s="1324"/>
      <c r="BP54" s="1322"/>
      <c r="BQ54" s="1322"/>
      <c r="BR54" s="1322"/>
      <c r="BS54" s="1322"/>
      <c r="BT54" s="1322"/>
      <c r="BU54" s="1322"/>
      <c r="BV54" s="1322"/>
      <c r="BW54" s="1322"/>
      <c r="BX54" s="1322"/>
      <c r="BY54" s="1322"/>
      <c r="BZ54" s="1322"/>
      <c r="CA54" s="1322"/>
      <c r="CB54" s="1322"/>
      <c r="CC54" s="1322"/>
      <c r="CD54" s="1322"/>
      <c r="CE54" s="1322"/>
      <c r="CF54" s="1322"/>
      <c r="CG54" s="1322"/>
      <c r="CH54" s="1322"/>
      <c r="CI54" s="1322"/>
      <c r="CJ54" s="1322"/>
      <c r="CK54" s="1322"/>
      <c r="CL54" s="1322"/>
      <c r="CM54" s="1322"/>
      <c r="CN54" s="1322"/>
      <c r="CO54" s="1322"/>
      <c r="CP54" s="1322"/>
      <c r="CQ54" s="1322"/>
      <c r="CR54" s="1322"/>
      <c r="CS54" s="1322"/>
      <c r="CT54" s="1322"/>
      <c r="CU54" s="1322"/>
      <c r="CV54" s="1322"/>
      <c r="CW54" s="1322"/>
      <c r="CX54" s="1322"/>
      <c r="CY54" s="1322"/>
      <c r="CZ54" s="1322"/>
      <c r="DA54" s="1322"/>
      <c r="DB54" s="1322"/>
      <c r="DC54" s="1322"/>
    </row>
    <row r="55" spans="1:109">
      <c r="A55" s="402"/>
      <c r="B55" s="394"/>
      <c r="G55" s="1317"/>
      <c r="H55" s="1317"/>
      <c r="I55" s="1317"/>
      <c r="J55" s="1317"/>
      <c r="K55" s="1323"/>
      <c r="L55" s="1323"/>
      <c r="M55" s="1323"/>
      <c r="N55" s="1323"/>
      <c r="AN55" s="1321" t="s">
        <v>615</v>
      </c>
      <c r="AO55" s="1321"/>
      <c r="AP55" s="1321"/>
      <c r="AQ55" s="1321"/>
      <c r="AR55" s="1321"/>
      <c r="AS55" s="1321"/>
      <c r="AT55" s="1321"/>
      <c r="AU55" s="1321"/>
      <c r="AV55" s="1321"/>
      <c r="AW55" s="1321"/>
      <c r="AX55" s="1321"/>
      <c r="AY55" s="1321"/>
      <c r="AZ55" s="1321"/>
      <c r="BA55" s="1321"/>
      <c r="BB55" s="1324" t="s">
        <v>612</v>
      </c>
      <c r="BC55" s="1324"/>
      <c r="BD55" s="1324"/>
      <c r="BE55" s="1324"/>
      <c r="BF55" s="1324"/>
      <c r="BG55" s="1324"/>
      <c r="BH55" s="1324"/>
      <c r="BI55" s="1324"/>
      <c r="BJ55" s="1324"/>
      <c r="BK55" s="1324"/>
      <c r="BL55" s="1324"/>
      <c r="BM55" s="1324"/>
      <c r="BN55" s="1324"/>
      <c r="BO55" s="1324"/>
      <c r="BP55" s="1325"/>
      <c r="BQ55" s="1322"/>
      <c r="BR55" s="1322"/>
      <c r="BS55" s="1322"/>
      <c r="BT55" s="1322"/>
      <c r="BU55" s="1322"/>
      <c r="BV55" s="1322"/>
      <c r="BW55" s="1322"/>
      <c r="BX55" s="1322">
        <v>56.8</v>
      </c>
      <c r="BY55" s="1322"/>
      <c r="BZ55" s="1322"/>
      <c r="CA55" s="1322"/>
      <c r="CB55" s="1322"/>
      <c r="CC55" s="1322"/>
      <c r="CD55" s="1322"/>
      <c r="CE55" s="1322"/>
      <c r="CF55" s="1322">
        <v>52.3</v>
      </c>
      <c r="CG55" s="1322"/>
      <c r="CH55" s="1322"/>
      <c r="CI55" s="1322"/>
      <c r="CJ55" s="1322"/>
      <c r="CK55" s="1322"/>
      <c r="CL55" s="1322"/>
      <c r="CM55" s="1322"/>
      <c r="CN55" s="1322">
        <v>55.4</v>
      </c>
      <c r="CO55" s="1322"/>
      <c r="CP55" s="1322"/>
      <c r="CQ55" s="1322"/>
      <c r="CR55" s="1322"/>
      <c r="CS55" s="1322"/>
      <c r="CT55" s="1322"/>
      <c r="CU55" s="1322"/>
      <c r="CV55" s="1322">
        <v>52.7</v>
      </c>
      <c r="CW55" s="1322"/>
      <c r="CX55" s="1322"/>
      <c r="CY55" s="1322"/>
      <c r="CZ55" s="1322"/>
      <c r="DA55" s="1322"/>
      <c r="DB55" s="1322"/>
      <c r="DC55" s="1322"/>
    </row>
    <row r="56" spans="1:109">
      <c r="A56" s="402"/>
      <c r="B56" s="394"/>
      <c r="G56" s="1317"/>
      <c r="H56" s="1317"/>
      <c r="I56" s="1317"/>
      <c r="J56" s="1317"/>
      <c r="K56" s="1323"/>
      <c r="L56" s="1323"/>
      <c r="M56" s="1323"/>
      <c r="N56" s="1323"/>
      <c r="AN56" s="1321"/>
      <c r="AO56" s="1321"/>
      <c r="AP56" s="1321"/>
      <c r="AQ56" s="1321"/>
      <c r="AR56" s="1321"/>
      <c r="AS56" s="1321"/>
      <c r="AT56" s="1321"/>
      <c r="AU56" s="1321"/>
      <c r="AV56" s="1321"/>
      <c r="AW56" s="1321"/>
      <c r="AX56" s="1321"/>
      <c r="AY56" s="1321"/>
      <c r="AZ56" s="1321"/>
      <c r="BA56" s="1321"/>
      <c r="BB56" s="1324"/>
      <c r="BC56" s="1324"/>
      <c r="BD56" s="1324"/>
      <c r="BE56" s="1324"/>
      <c r="BF56" s="1324"/>
      <c r="BG56" s="1324"/>
      <c r="BH56" s="1324"/>
      <c r="BI56" s="1324"/>
      <c r="BJ56" s="1324"/>
      <c r="BK56" s="1324"/>
      <c r="BL56" s="1324"/>
      <c r="BM56" s="1324"/>
      <c r="BN56" s="1324"/>
      <c r="BO56" s="1324"/>
      <c r="BP56" s="1322"/>
      <c r="BQ56" s="1322"/>
      <c r="BR56" s="1322"/>
      <c r="BS56" s="1322"/>
      <c r="BT56" s="1322"/>
      <c r="BU56" s="1322"/>
      <c r="BV56" s="1322"/>
      <c r="BW56" s="1322"/>
      <c r="BX56" s="1322"/>
      <c r="BY56" s="1322"/>
      <c r="BZ56" s="1322"/>
      <c r="CA56" s="1322"/>
      <c r="CB56" s="1322"/>
      <c r="CC56" s="1322"/>
      <c r="CD56" s="1322"/>
      <c r="CE56" s="1322"/>
      <c r="CF56" s="1322"/>
      <c r="CG56" s="1322"/>
      <c r="CH56" s="1322"/>
      <c r="CI56" s="1322"/>
      <c r="CJ56" s="1322"/>
      <c r="CK56" s="1322"/>
      <c r="CL56" s="1322"/>
      <c r="CM56" s="1322"/>
      <c r="CN56" s="1322"/>
      <c r="CO56" s="1322"/>
      <c r="CP56" s="1322"/>
      <c r="CQ56" s="1322"/>
      <c r="CR56" s="1322"/>
      <c r="CS56" s="1322"/>
      <c r="CT56" s="1322"/>
      <c r="CU56" s="1322"/>
      <c r="CV56" s="1322"/>
      <c r="CW56" s="1322"/>
      <c r="CX56" s="1322"/>
      <c r="CY56" s="1322"/>
      <c r="CZ56" s="1322"/>
      <c r="DA56" s="1322"/>
      <c r="DB56" s="1322"/>
      <c r="DC56" s="1322"/>
    </row>
    <row r="57" spans="1:109" s="402" customFormat="1">
      <c r="B57" s="406"/>
      <c r="G57" s="1317"/>
      <c r="H57" s="1317"/>
      <c r="I57" s="1327"/>
      <c r="J57" s="1327"/>
      <c r="K57" s="1323"/>
      <c r="L57" s="1323"/>
      <c r="M57" s="1323"/>
      <c r="N57" s="1323"/>
      <c r="AM57" s="387"/>
      <c r="AN57" s="1321"/>
      <c r="AO57" s="1321"/>
      <c r="AP57" s="1321"/>
      <c r="AQ57" s="1321"/>
      <c r="AR57" s="1321"/>
      <c r="AS57" s="1321"/>
      <c r="AT57" s="1321"/>
      <c r="AU57" s="1321"/>
      <c r="AV57" s="1321"/>
      <c r="AW57" s="1321"/>
      <c r="AX57" s="1321"/>
      <c r="AY57" s="1321"/>
      <c r="AZ57" s="1321"/>
      <c r="BA57" s="1321"/>
      <c r="BB57" s="1324" t="s">
        <v>613</v>
      </c>
      <c r="BC57" s="1324"/>
      <c r="BD57" s="1324"/>
      <c r="BE57" s="1324"/>
      <c r="BF57" s="1324"/>
      <c r="BG57" s="1324"/>
      <c r="BH57" s="1324"/>
      <c r="BI57" s="1324"/>
      <c r="BJ57" s="1324"/>
      <c r="BK57" s="1324"/>
      <c r="BL57" s="1324"/>
      <c r="BM57" s="1324"/>
      <c r="BN57" s="1324"/>
      <c r="BO57" s="1324"/>
      <c r="BP57" s="1325"/>
      <c r="BQ57" s="1322"/>
      <c r="BR57" s="1322"/>
      <c r="BS57" s="1322"/>
      <c r="BT57" s="1322"/>
      <c r="BU57" s="1322"/>
      <c r="BV57" s="1322"/>
      <c r="BW57" s="1322"/>
      <c r="BX57" s="1322">
        <v>54</v>
      </c>
      <c r="BY57" s="1322"/>
      <c r="BZ57" s="1322"/>
      <c r="CA57" s="1322"/>
      <c r="CB57" s="1322"/>
      <c r="CC57" s="1322"/>
      <c r="CD57" s="1322"/>
      <c r="CE57" s="1322"/>
      <c r="CF57" s="1322">
        <v>57.1</v>
      </c>
      <c r="CG57" s="1322"/>
      <c r="CH57" s="1322"/>
      <c r="CI57" s="1322"/>
      <c r="CJ57" s="1322"/>
      <c r="CK57" s="1322"/>
      <c r="CL57" s="1322"/>
      <c r="CM57" s="1322"/>
      <c r="CN57" s="1322">
        <v>58.7</v>
      </c>
      <c r="CO57" s="1322"/>
      <c r="CP57" s="1322"/>
      <c r="CQ57" s="1322"/>
      <c r="CR57" s="1322"/>
      <c r="CS57" s="1322"/>
      <c r="CT57" s="1322"/>
      <c r="CU57" s="1322"/>
      <c r="CV57" s="1322">
        <v>59.5</v>
      </c>
      <c r="CW57" s="1322"/>
      <c r="CX57" s="1322"/>
      <c r="CY57" s="1322"/>
      <c r="CZ57" s="1322"/>
      <c r="DA57" s="1322"/>
      <c r="DB57" s="1322"/>
      <c r="DC57" s="1322"/>
      <c r="DD57" s="407"/>
      <c r="DE57" s="406"/>
    </row>
    <row r="58" spans="1:109" s="402" customFormat="1">
      <c r="A58" s="387"/>
      <c r="B58" s="406"/>
      <c r="G58" s="1317"/>
      <c r="H58" s="1317"/>
      <c r="I58" s="1327"/>
      <c r="J58" s="1327"/>
      <c r="K58" s="1323"/>
      <c r="L58" s="1323"/>
      <c r="M58" s="1323"/>
      <c r="N58" s="1323"/>
      <c r="AM58" s="387"/>
      <c r="AN58" s="1321"/>
      <c r="AO58" s="1321"/>
      <c r="AP58" s="1321"/>
      <c r="AQ58" s="1321"/>
      <c r="AR58" s="1321"/>
      <c r="AS58" s="1321"/>
      <c r="AT58" s="1321"/>
      <c r="AU58" s="1321"/>
      <c r="AV58" s="1321"/>
      <c r="AW58" s="1321"/>
      <c r="AX58" s="1321"/>
      <c r="AY58" s="1321"/>
      <c r="AZ58" s="1321"/>
      <c r="BA58" s="1321"/>
      <c r="BB58" s="1324"/>
      <c r="BC58" s="1324"/>
      <c r="BD58" s="1324"/>
      <c r="BE58" s="1324"/>
      <c r="BF58" s="1324"/>
      <c r="BG58" s="1324"/>
      <c r="BH58" s="1324"/>
      <c r="BI58" s="1324"/>
      <c r="BJ58" s="1324"/>
      <c r="BK58" s="1324"/>
      <c r="BL58" s="1324"/>
      <c r="BM58" s="1324"/>
      <c r="BN58" s="1324"/>
      <c r="BO58" s="1324"/>
      <c r="BP58" s="1322"/>
      <c r="BQ58" s="1322"/>
      <c r="BR58" s="1322"/>
      <c r="BS58" s="1322"/>
      <c r="BT58" s="1322"/>
      <c r="BU58" s="1322"/>
      <c r="BV58" s="1322"/>
      <c r="BW58" s="1322"/>
      <c r="BX58" s="1322"/>
      <c r="BY58" s="1322"/>
      <c r="BZ58" s="1322"/>
      <c r="CA58" s="1322"/>
      <c r="CB58" s="1322"/>
      <c r="CC58" s="1322"/>
      <c r="CD58" s="1322"/>
      <c r="CE58" s="1322"/>
      <c r="CF58" s="1322"/>
      <c r="CG58" s="1322"/>
      <c r="CH58" s="1322"/>
      <c r="CI58" s="1322"/>
      <c r="CJ58" s="1322"/>
      <c r="CK58" s="1322"/>
      <c r="CL58" s="1322"/>
      <c r="CM58" s="1322"/>
      <c r="CN58" s="1322"/>
      <c r="CO58" s="1322"/>
      <c r="CP58" s="1322"/>
      <c r="CQ58" s="1322"/>
      <c r="CR58" s="1322"/>
      <c r="CS58" s="1322"/>
      <c r="CT58" s="1322"/>
      <c r="CU58" s="1322"/>
      <c r="CV58" s="1322"/>
      <c r="CW58" s="1322"/>
      <c r="CX58" s="1322"/>
      <c r="CY58" s="1322"/>
      <c r="CZ58" s="1322"/>
      <c r="DA58" s="1322"/>
      <c r="DB58" s="1322"/>
      <c r="DC58" s="1322"/>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616</v>
      </c>
    </row>
    <row r="64" spans="1:109">
      <c r="B64" s="394"/>
      <c r="G64" s="401"/>
      <c r="I64" s="414"/>
      <c r="J64" s="414"/>
      <c r="K64" s="414"/>
      <c r="L64" s="414"/>
      <c r="M64" s="414"/>
      <c r="N64" s="415"/>
      <c r="AM64" s="401"/>
      <c r="AN64" s="401" t="s">
        <v>608</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08" t="s">
        <v>617</v>
      </c>
      <c r="AO65" s="1309"/>
      <c r="AP65" s="1309"/>
      <c r="AQ65" s="1309"/>
      <c r="AR65" s="1309"/>
      <c r="AS65" s="1309"/>
      <c r="AT65" s="1309"/>
      <c r="AU65" s="1309"/>
      <c r="AV65" s="1309"/>
      <c r="AW65" s="1309"/>
      <c r="AX65" s="1309"/>
      <c r="AY65" s="1309"/>
      <c r="AZ65" s="1309"/>
      <c r="BA65" s="1309"/>
      <c r="BB65" s="1309"/>
      <c r="BC65" s="1309"/>
      <c r="BD65" s="1309"/>
      <c r="BE65" s="1309"/>
      <c r="BF65" s="1309"/>
      <c r="BG65" s="1309"/>
      <c r="BH65" s="1309"/>
      <c r="BI65" s="1309"/>
      <c r="BJ65" s="1309"/>
      <c r="BK65" s="1309"/>
      <c r="BL65" s="1309"/>
      <c r="BM65" s="1309"/>
      <c r="BN65" s="1309"/>
      <c r="BO65" s="1309"/>
      <c r="BP65" s="1309"/>
      <c r="BQ65" s="1309"/>
      <c r="BR65" s="1309"/>
      <c r="BS65" s="1309"/>
      <c r="BT65" s="1309"/>
      <c r="BU65" s="1309"/>
      <c r="BV65" s="1309"/>
      <c r="BW65" s="1309"/>
      <c r="BX65" s="1309"/>
      <c r="BY65" s="1309"/>
      <c r="BZ65" s="1309"/>
      <c r="CA65" s="1309"/>
      <c r="CB65" s="1309"/>
      <c r="CC65" s="1309"/>
      <c r="CD65" s="1309"/>
      <c r="CE65" s="1309"/>
      <c r="CF65" s="1309"/>
      <c r="CG65" s="1309"/>
      <c r="CH65" s="1309"/>
      <c r="CI65" s="1309"/>
      <c r="CJ65" s="1309"/>
      <c r="CK65" s="1309"/>
      <c r="CL65" s="1309"/>
      <c r="CM65" s="1309"/>
      <c r="CN65" s="1309"/>
      <c r="CO65" s="1309"/>
      <c r="CP65" s="1309"/>
      <c r="CQ65" s="1309"/>
      <c r="CR65" s="1309"/>
      <c r="CS65" s="1309"/>
      <c r="CT65" s="1309"/>
      <c r="CU65" s="1309"/>
      <c r="CV65" s="1309"/>
      <c r="CW65" s="1309"/>
      <c r="CX65" s="1309"/>
      <c r="CY65" s="1309"/>
      <c r="CZ65" s="1309"/>
      <c r="DA65" s="1309"/>
      <c r="DB65" s="1309"/>
      <c r="DC65" s="1310"/>
    </row>
    <row r="66" spans="2:107">
      <c r="B66" s="394"/>
      <c r="AN66" s="1311"/>
      <c r="AO66" s="1312"/>
      <c r="AP66" s="1312"/>
      <c r="AQ66" s="1312"/>
      <c r="AR66" s="1312"/>
      <c r="AS66" s="1312"/>
      <c r="AT66" s="1312"/>
      <c r="AU66" s="1312"/>
      <c r="AV66" s="1312"/>
      <c r="AW66" s="1312"/>
      <c r="AX66" s="1312"/>
      <c r="AY66" s="1312"/>
      <c r="AZ66" s="1312"/>
      <c r="BA66" s="1312"/>
      <c r="BB66" s="1312"/>
      <c r="BC66" s="1312"/>
      <c r="BD66" s="1312"/>
      <c r="BE66" s="1312"/>
      <c r="BF66" s="1312"/>
      <c r="BG66" s="1312"/>
      <c r="BH66" s="1312"/>
      <c r="BI66" s="1312"/>
      <c r="BJ66" s="1312"/>
      <c r="BK66" s="1312"/>
      <c r="BL66" s="1312"/>
      <c r="BM66" s="1312"/>
      <c r="BN66" s="1312"/>
      <c r="BO66" s="1312"/>
      <c r="BP66" s="1312"/>
      <c r="BQ66" s="1312"/>
      <c r="BR66" s="1312"/>
      <c r="BS66" s="1312"/>
      <c r="BT66" s="1312"/>
      <c r="BU66" s="1312"/>
      <c r="BV66" s="1312"/>
      <c r="BW66" s="1312"/>
      <c r="BX66" s="1312"/>
      <c r="BY66" s="1312"/>
      <c r="BZ66" s="1312"/>
      <c r="CA66" s="1312"/>
      <c r="CB66" s="1312"/>
      <c r="CC66" s="1312"/>
      <c r="CD66" s="1312"/>
      <c r="CE66" s="1312"/>
      <c r="CF66" s="1312"/>
      <c r="CG66" s="1312"/>
      <c r="CH66" s="1312"/>
      <c r="CI66" s="1312"/>
      <c r="CJ66" s="1312"/>
      <c r="CK66" s="1312"/>
      <c r="CL66" s="1312"/>
      <c r="CM66" s="1312"/>
      <c r="CN66" s="1312"/>
      <c r="CO66" s="1312"/>
      <c r="CP66" s="1312"/>
      <c r="CQ66" s="1312"/>
      <c r="CR66" s="1312"/>
      <c r="CS66" s="1312"/>
      <c r="CT66" s="1312"/>
      <c r="CU66" s="1312"/>
      <c r="CV66" s="1312"/>
      <c r="CW66" s="1312"/>
      <c r="CX66" s="1312"/>
      <c r="CY66" s="1312"/>
      <c r="CZ66" s="1312"/>
      <c r="DA66" s="1312"/>
      <c r="DB66" s="1312"/>
      <c r="DC66" s="1313"/>
    </row>
    <row r="67" spans="2:107">
      <c r="B67" s="394"/>
      <c r="AN67" s="1311"/>
      <c r="AO67" s="1312"/>
      <c r="AP67" s="1312"/>
      <c r="AQ67" s="1312"/>
      <c r="AR67" s="1312"/>
      <c r="AS67" s="1312"/>
      <c r="AT67" s="1312"/>
      <c r="AU67" s="1312"/>
      <c r="AV67" s="1312"/>
      <c r="AW67" s="1312"/>
      <c r="AX67" s="1312"/>
      <c r="AY67" s="1312"/>
      <c r="AZ67" s="1312"/>
      <c r="BA67" s="1312"/>
      <c r="BB67" s="1312"/>
      <c r="BC67" s="1312"/>
      <c r="BD67" s="1312"/>
      <c r="BE67" s="1312"/>
      <c r="BF67" s="1312"/>
      <c r="BG67" s="1312"/>
      <c r="BH67" s="1312"/>
      <c r="BI67" s="1312"/>
      <c r="BJ67" s="1312"/>
      <c r="BK67" s="1312"/>
      <c r="BL67" s="1312"/>
      <c r="BM67" s="1312"/>
      <c r="BN67" s="1312"/>
      <c r="BO67" s="1312"/>
      <c r="BP67" s="1312"/>
      <c r="BQ67" s="1312"/>
      <c r="BR67" s="1312"/>
      <c r="BS67" s="1312"/>
      <c r="BT67" s="1312"/>
      <c r="BU67" s="1312"/>
      <c r="BV67" s="1312"/>
      <c r="BW67" s="1312"/>
      <c r="BX67" s="1312"/>
      <c r="BY67" s="1312"/>
      <c r="BZ67" s="1312"/>
      <c r="CA67" s="1312"/>
      <c r="CB67" s="1312"/>
      <c r="CC67" s="1312"/>
      <c r="CD67" s="1312"/>
      <c r="CE67" s="1312"/>
      <c r="CF67" s="1312"/>
      <c r="CG67" s="1312"/>
      <c r="CH67" s="1312"/>
      <c r="CI67" s="1312"/>
      <c r="CJ67" s="1312"/>
      <c r="CK67" s="1312"/>
      <c r="CL67" s="1312"/>
      <c r="CM67" s="1312"/>
      <c r="CN67" s="1312"/>
      <c r="CO67" s="1312"/>
      <c r="CP67" s="1312"/>
      <c r="CQ67" s="1312"/>
      <c r="CR67" s="1312"/>
      <c r="CS67" s="1312"/>
      <c r="CT67" s="1312"/>
      <c r="CU67" s="1312"/>
      <c r="CV67" s="1312"/>
      <c r="CW67" s="1312"/>
      <c r="CX67" s="1312"/>
      <c r="CY67" s="1312"/>
      <c r="CZ67" s="1312"/>
      <c r="DA67" s="1312"/>
      <c r="DB67" s="1312"/>
      <c r="DC67" s="1313"/>
    </row>
    <row r="68" spans="2:107">
      <c r="B68" s="394"/>
      <c r="AN68" s="1311"/>
      <c r="AO68" s="1312"/>
      <c r="AP68" s="1312"/>
      <c r="AQ68" s="1312"/>
      <c r="AR68" s="1312"/>
      <c r="AS68" s="1312"/>
      <c r="AT68" s="1312"/>
      <c r="AU68" s="1312"/>
      <c r="AV68" s="1312"/>
      <c r="AW68" s="1312"/>
      <c r="AX68" s="1312"/>
      <c r="AY68" s="1312"/>
      <c r="AZ68" s="1312"/>
      <c r="BA68" s="1312"/>
      <c r="BB68" s="1312"/>
      <c r="BC68" s="1312"/>
      <c r="BD68" s="1312"/>
      <c r="BE68" s="1312"/>
      <c r="BF68" s="1312"/>
      <c r="BG68" s="1312"/>
      <c r="BH68" s="1312"/>
      <c r="BI68" s="1312"/>
      <c r="BJ68" s="1312"/>
      <c r="BK68" s="1312"/>
      <c r="BL68" s="1312"/>
      <c r="BM68" s="1312"/>
      <c r="BN68" s="1312"/>
      <c r="BO68" s="1312"/>
      <c r="BP68" s="1312"/>
      <c r="BQ68" s="1312"/>
      <c r="BR68" s="1312"/>
      <c r="BS68" s="1312"/>
      <c r="BT68" s="1312"/>
      <c r="BU68" s="1312"/>
      <c r="BV68" s="1312"/>
      <c r="BW68" s="1312"/>
      <c r="BX68" s="1312"/>
      <c r="BY68" s="1312"/>
      <c r="BZ68" s="1312"/>
      <c r="CA68" s="1312"/>
      <c r="CB68" s="1312"/>
      <c r="CC68" s="1312"/>
      <c r="CD68" s="1312"/>
      <c r="CE68" s="1312"/>
      <c r="CF68" s="1312"/>
      <c r="CG68" s="1312"/>
      <c r="CH68" s="1312"/>
      <c r="CI68" s="1312"/>
      <c r="CJ68" s="1312"/>
      <c r="CK68" s="1312"/>
      <c r="CL68" s="1312"/>
      <c r="CM68" s="1312"/>
      <c r="CN68" s="1312"/>
      <c r="CO68" s="1312"/>
      <c r="CP68" s="1312"/>
      <c r="CQ68" s="1312"/>
      <c r="CR68" s="1312"/>
      <c r="CS68" s="1312"/>
      <c r="CT68" s="1312"/>
      <c r="CU68" s="1312"/>
      <c r="CV68" s="1312"/>
      <c r="CW68" s="1312"/>
      <c r="CX68" s="1312"/>
      <c r="CY68" s="1312"/>
      <c r="CZ68" s="1312"/>
      <c r="DA68" s="1312"/>
      <c r="DB68" s="1312"/>
      <c r="DC68" s="1313"/>
    </row>
    <row r="69" spans="2:107">
      <c r="B69" s="394"/>
      <c r="AN69" s="1314"/>
      <c r="AO69" s="1315"/>
      <c r="AP69" s="1315"/>
      <c r="AQ69" s="1315"/>
      <c r="AR69" s="1315"/>
      <c r="AS69" s="1315"/>
      <c r="AT69" s="1315"/>
      <c r="AU69" s="1315"/>
      <c r="AV69" s="1315"/>
      <c r="AW69" s="1315"/>
      <c r="AX69" s="1315"/>
      <c r="AY69" s="1315"/>
      <c r="AZ69" s="1315"/>
      <c r="BA69" s="1315"/>
      <c r="BB69" s="1315"/>
      <c r="BC69" s="1315"/>
      <c r="BD69" s="1315"/>
      <c r="BE69" s="1315"/>
      <c r="BF69" s="1315"/>
      <c r="BG69" s="1315"/>
      <c r="BH69" s="1315"/>
      <c r="BI69" s="1315"/>
      <c r="BJ69" s="1315"/>
      <c r="BK69" s="1315"/>
      <c r="BL69" s="1315"/>
      <c r="BM69" s="1315"/>
      <c r="BN69" s="1315"/>
      <c r="BO69" s="1315"/>
      <c r="BP69" s="1315"/>
      <c r="BQ69" s="1315"/>
      <c r="BR69" s="1315"/>
      <c r="BS69" s="1315"/>
      <c r="BT69" s="1315"/>
      <c r="BU69" s="1315"/>
      <c r="BV69" s="1315"/>
      <c r="BW69" s="1315"/>
      <c r="BX69" s="1315"/>
      <c r="BY69" s="1315"/>
      <c r="BZ69" s="1315"/>
      <c r="CA69" s="1315"/>
      <c r="CB69" s="1315"/>
      <c r="CC69" s="1315"/>
      <c r="CD69" s="1315"/>
      <c r="CE69" s="1315"/>
      <c r="CF69" s="1315"/>
      <c r="CG69" s="1315"/>
      <c r="CH69" s="1315"/>
      <c r="CI69" s="1315"/>
      <c r="CJ69" s="1315"/>
      <c r="CK69" s="1315"/>
      <c r="CL69" s="1315"/>
      <c r="CM69" s="1315"/>
      <c r="CN69" s="1315"/>
      <c r="CO69" s="1315"/>
      <c r="CP69" s="1315"/>
      <c r="CQ69" s="1315"/>
      <c r="CR69" s="1315"/>
      <c r="CS69" s="1315"/>
      <c r="CT69" s="1315"/>
      <c r="CU69" s="1315"/>
      <c r="CV69" s="1315"/>
      <c r="CW69" s="1315"/>
      <c r="CX69" s="1315"/>
      <c r="CY69" s="1315"/>
      <c r="CZ69" s="1315"/>
      <c r="DA69" s="1315"/>
      <c r="DB69" s="1315"/>
      <c r="DC69" s="1316"/>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610</v>
      </c>
    </row>
    <row r="72" spans="2:107">
      <c r="B72" s="394"/>
      <c r="G72" s="1317"/>
      <c r="H72" s="1317"/>
      <c r="I72" s="1317"/>
      <c r="J72" s="1317"/>
      <c r="K72" s="404"/>
      <c r="L72" s="404"/>
      <c r="M72" s="405"/>
      <c r="N72" s="405"/>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21" t="s">
        <v>556</v>
      </c>
      <c r="BQ72" s="1321"/>
      <c r="BR72" s="1321"/>
      <c r="BS72" s="1321"/>
      <c r="BT72" s="1321"/>
      <c r="BU72" s="1321"/>
      <c r="BV72" s="1321"/>
      <c r="BW72" s="1321"/>
      <c r="BX72" s="1321" t="s">
        <v>557</v>
      </c>
      <c r="BY72" s="1321"/>
      <c r="BZ72" s="1321"/>
      <c r="CA72" s="1321"/>
      <c r="CB72" s="1321"/>
      <c r="CC72" s="1321"/>
      <c r="CD72" s="1321"/>
      <c r="CE72" s="1321"/>
      <c r="CF72" s="1321" t="s">
        <v>558</v>
      </c>
      <c r="CG72" s="1321"/>
      <c r="CH72" s="1321"/>
      <c r="CI72" s="1321"/>
      <c r="CJ72" s="1321"/>
      <c r="CK72" s="1321"/>
      <c r="CL72" s="1321"/>
      <c r="CM72" s="1321"/>
      <c r="CN72" s="1321" t="s">
        <v>559</v>
      </c>
      <c r="CO72" s="1321"/>
      <c r="CP72" s="1321"/>
      <c r="CQ72" s="1321"/>
      <c r="CR72" s="1321"/>
      <c r="CS72" s="1321"/>
      <c r="CT72" s="1321"/>
      <c r="CU72" s="1321"/>
      <c r="CV72" s="1321" t="s">
        <v>560</v>
      </c>
      <c r="CW72" s="1321"/>
      <c r="CX72" s="1321"/>
      <c r="CY72" s="1321"/>
      <c r="CZ72" s="1321"/>
      <c r="DA72" s="1321"/>
      <c r="DB72" s="1321"/>
      <c r="DC72" s="1321"/>
    </row>
    <row r="73" spans="2:107">
      <c r="B73" s="394"/>
      <c r="G73" s="1328"/>
      <c r="H73" s="1328"/>
      <c r="I73" s="1328"/>
      <c r="J73" s="1328"/>
      <c r="K73" s="1329"/>
      <c r="L73" s="1329"/>
      <c r="M73" s="1329"/>
      <c r="N73" s="1329"/>
      <c r="AM73" s="403"/>
      <c r="AN73" s="1324" t="s">
        <v>611</v>
      </c>
      <c r="AO73" s="1324"/>
      <c r="AP73" s="1324"/>
      <c r="AQ73" s="1324"/>
      <c r="AR73" s="1324"/>
      <c r="AS73" s="1324"/>
      <c r="AT73" s="1324"/>
      <c r="AU73" s="1324"/>
      <c r="AV73" s="1324"/>
      <c r="AW73" s="1324"/>
      <c r="AX73" s="1324"/>
      <c r="AY73" s="1324"/>
      <c r="AZ73" s="1324"/>
      <c r="BA73" s="1324"/>
      <c r="BB73" s="1324" t="s">
        <v>612</v>
      </c>
      <c r="BC73" s="1324"/>
      <c r="BD73" s="1324"/>
      <c r="BE73" s="1324"/>
      <c r="BF73" s="1324"/>
      <c r="BG73" s="1324"/>
      <c r="BH73" s="1324"/>
      <c r="BI73" s="1324"/>
      <c r="BJ73" s="1324"/>
      <c r="BK73" s="1324"/>
      <c r="BL73" s="1324"/>
      <c r="BM73" s="1324"/>
      <c r="BN73" s="1324"/>
      <c r="BO73" s="1324"/>
      <c r="BP73" s="1322">
        <v>29.2</v>
      </c>
      <c r="BQ73" s="1322"/>
      <c r="BR73" s="1322"/>
      <c r="BS73" s="1322"/>
      <c r="BT73" s="1322"/>
      <c r="BU73" s="1322"/>
      <c r="BV73" s="1322"/>
      <c r="BW73" s="1322"/>
      <c r="BX73" s="1322">
        <v>18.399999999999999</v>
      </c>
      <c r="BY73" s="1322"/>
      <c r="BZ73" s="1322"/>
      <c r="CA73" s="1322"/>
      <c r="CB73" s="1322"/>
      <c r="CC73" s="1322"/>
      <c r="CD73" s="1322"/>
      <c r="CE73" s="1322"/>
      <c r="CF73" s="1322">
        <v>20.100000000000001</v>
      </c>
      <c r="CG73" s="1322"/>
      <c r="CH73" s="1322"/>
      <c r="CI73" s="1322"/>
      <c r="CJ73" s="1322"/>
      <c r="CK73" s="1322"/>
      <c r="CL73" s="1322"/>
      <c r="CM73" s="1322"/>
      <c r="CN73" s="1322">
        <v>8.8000000000000007</v>
      </c>
      <c r="CO73" s="1322"/>
      <c r="CP73" s="1322"/>
      <c r="CQ73" s="1322"/>
      <c r="CR73" s="1322"/>
      <c r="CS73" s="1322"/>
      <c r="CT73" s="1322"/>
      <c r="CU73" s="1322"/>
      <c r="CV73" s="1322">
        <v>13.5</v>
      </c>
      <c r="CW73" s="1322"/>
      <c r="CX73" s="1322"/>
      <c r="CY73" s="1322"/>
      <c r="CZ73" s="1322"/>
      <c r="DA73" s="1322"/>
      <c r="DB73" s="1322"/>
      <c r="DC73" s="1322"/>
    </row>
    <row r="74" spans="2:107">
      <c r="B74" s="394"/>
      <c r="G74" s="1328"/>
      <c r="H74" s="1328"/>
      <c r="I74" s="1328"/>
      <c r="J74" s="1328"/>
      <c r="K74" s="1329"/>
      <c r="L74" s="1329"/>
      <c r="M74" s="1329"/>
      <c r="N74" s="1329"/>
      <c r="AM74" s="403"/>
      <c r="AN74" s="1324"/>
      <c r="AO74" s="1324"/>
      <c r="AP74" s="1324"/>
      <c r="AQ74" s="1324"/>
      <c r="AR74" s="1324"/>
      <c r="AS74" s="1324"/>
      <c r="AT74" s="1324"/>
      <c r="AU74" s="1324"/>
      <c r="AV74" s="1324"/>
      <c r="AW74" s="1324"/>
      <c r="AX74" s="1324"/>
      <c r="AY74" s="1324"/>
      <c r="AZ74" s="1324"/>
      <c r="BA74" s="1324"/>
      <c r="BB74" s="1324"/>
      <c r="BC74" s="1324"/>
      <c r="BD74" s="1324"/>
      <c r="BE74" s="1324"/>
      <c r="BF74" s="1324"/>
      <c r="BG74" s="1324"/>
      <c r="BH74" s="1324"/>
      <c r="BI74" s="1324"/>
      <c r="BJ74" s="1324"/>
      <c r="BK74" s="1324"/>
      <c r="BL74" s="1324"/>
      <c r="BM74" s="1324"/>
      <c r="BN74" s="1324"/>
      <c r="BO74" s="1324"/>
      <c r="BP74" s="1322"/>
      <c r="BQ74" s="1322"/>
      <c r="BR74" s="1322"/>
      <c r="BS74" s="1322"/>
      <c r="BT74" s="1322"/>
      <c r="BU74" s="1322"/>
      <c r="BV74" s="1322"/>
      <c r="BW74" s="1322"/>
      <c r="BX74" s="1322"/>
      <c r="BY74" s="1322"/>
      <c r="BZ74" s="1322"/>
      <c r="CA74" s="1322"/>
      <c r="CB74" s="1322"/>
      <c r="CC74" s="1322"/>
      <c r="CD74" s="1322"/>
      <c r="CE74" s="1322"/>
      <c r="CF74" s="1322"/>
      <c r="CG74" s="1322"/>
      <c r="CH74" s="1322"/>
      <c r="CI74" s="1322"/>
      <c r="CJ74" s="1322"/>
      <c r="CK74" s="1322"/>
      <c r="CL74" s="1322"/>
      <c r="CM74" s="1322"/>
      <c r="CN74" s="1322"/>
      <c r="CO74" s="1322"/>
      <c r="CP74" s="1322"/>
      <c r="CQ74" s="1322"/>
      <c r="CR74" s="1322"/>
      <c r="CS74" s="1322"/>
      <c r="CT74" s="1322"/>
      <c r="CU74" s="1322"/>
      <c r="CV74" s="1322"/>
      <c r="CW74" s="1322"/>
      <c r="CX74" s="1322"/>
      <c r="CY74" s="1322"/>
      <c r="CZ74" s="1322"/>
      <c r="DA74" s="1322"/>
      <c r="DB74" s="1322"/>
      <c r="DC74" s="1322"/>
    </row>
    <row r="75" spans="2:107">
      <c r="B75" s="394"/>
      <c r="G75" s="1328"/>
      <c r="H75" s="1328"/>
      <c r="I75" s="1317"/>
      <c r="J75" s="1317"/>
      <c r="K75" s="1323"/>
      <c r="L75" s="1323"/>
      <c r="M75" s="1323"/>
      <c r="N75" s="1323"/>
      <c r="AM75" s="403"/>
      <c r="AN75" s="1324"/>
      <c r="AO75" s="1324"/>
      <c r="AP75" s="1324"/>
      <c r="AQ75" s="1324"/>
      <c r="AR75" s="1324"/>
      <c r="AS75" s="1324"/>
      <c r="AT75" s="1324"/>
      <c r="AU75" s="1324"/>
      <c r="AV75" s="1324"/>
      <c r="AW75" s="1324"/>
      <c r="AX75" s="1324"/>
      <c r="AY75" s="1324"/>
      <c r="AZ75" s="1324"/>
      <c r="BA75" s="1324"/>
      <c r="BB75" s="1324" t="s">
        <v>618</v>
      </c>
      <c r="BC75" s="1324"/>
      <c r="BD75" s="1324"/>
      <c r="BE75" s="1324"/>
      <c r="BF75" s="1324"/>
      <c r="BG75" s="1324"/>
      <c r="BH75" s="1324"/>
      <c r="BI75" s="1324"/>
      <c r="BJ75" s="1324"/>
      <c r="BK75" s="1324"/>
      <c r="BL75" s="1324"/>
      <c r="BM75" s="1324"/>
      <c r="BN75" s="1324"/>
      <c r="BO75" s="1324"/>
      <c r="BP75" s="1322">
        <v>11.5</v>
      </c>
      <c r="BQ75" s="1322"/>
      <c r="BR75" s="1322"/>
      <c r="BS75" s="1322"/>
      <c r="BT75" s="1322"/>
      <c r="BU75" s="1322"/>
      <c r="BV75" s="1322"/>
      <c r="BW75" s="1322"/>
      <c r="BX75" s="1322">
        <v>10.6</v>
      </c>
      <c r="BY75" s="1322"/>
      <c r="BZ75" s="1322"/>
      <c r="CA75" s="1322"/>
      <c r="CB75" s="1322"/>
      <c r="CC75" s="1322"/>
      <c r="CD75" s="1322"/>
      <c r="CE75" s="1322"/>
      <c r="CF75" s="1322">
        <v>10.6</v>
      </c>
      <c r="CG75" s="1322"/>
      <c r="CH75" s="1322"/>
      <c r="CI75" s="1322"/>
      <c r="CJ75" s="1322"/>
      <c r="CK75" s="1322"/>
      <c r="CL75" s="1322"/>
      <c r="CM75" s="1322"/>
      <c r="CN75" s="1322">
        <v>10.6</v>
      </c>
      <c r="CO75" s="1322"/>
      <c r="CP75" s="1322"/>
      <c r="CQ75" s="1322"/>
      <c r="CR75" s="1322"/>
      <c r="CS75" s="1322"/>
      <c r="CT75" s="1322"/>
      <c r="CU75" s="1322"/>
      <c r="CV75" s="1322">
        <v>10.9</v>
      </c>
      <c r="CW75" s="1322"/>
      <c r="CX75" s="1322"/>
      <c r="CY75" s="1322"/>
      <c r="CZ75" s="1322"/>
      <c r="DA75" s="1322"/>
      <c r="DB75" s="1322"/>
      <c r="DC75" s="1322"/>
    </row>
    <row r="76" spans="2:107">
      <c r="B76" s="394"/>
      <c r="G76" s="1328"/>
      <c r="H76" s="1328"/>
      <c r="I76" s="1317"/>
      <c r="J76" s="1317"/>
      <c r="K76" s="1323"/>
      <c r="L76" s="1323"/>
      <c r="M76" s="1323"/>
      <c r="N76" s="1323"/>
      <c r="AM76" s="403"/>
      <c r="AN76" s="1324"/>
      <c r="AO76" s="1324"/>
      <c r="AP76" s="1324"/>
      <c r="AQ76" s="1324"/>
      <c r="AR76" s="1324"/>
      <c r="AS76" s="1324"/>
      <c r="AT76" s="1324"/>
      <c r="AU76" s="1324"/>
      <c r="AV76" s="1324"/>
      <c r="AW76" s="1324"/>
      <c r="AX76" s="1324"/>
      <c r="AY76" s="1324"/>
      <c r="AZ76" s="1324"/>
      <c r="BA76" s="1324"/>
      <c r="BB76" s="1324"/>
      <c r="BC76" s="1324"/>
      <c r="BD76" s="1324"/>
      <c r="BE76" s="1324"/>
      <c r="BF76" s="1324"/>
      <c r="BG76" s="1324"/>
      <c r="BH76" s="1324"/>
      <c r="BI76" s="1324"/>
      <c r="BJ76" s="1324"/>
      <c r="BK76" s="1324"/>
      <c r="BL76" s="1324"/>
      <c r="BM76" s="1324"/>
      <c r="BN76" s="1324"/>
      <c r="BO76" s="1324"/>
      <c r="BP76" s="1322"/>
      <c r="BQ76" s="1322"/>
      <c r="BR76" s="1322"/>
      <c r="BS76" s="1322"/>
      <c r="BT76" s="1322"/>
      <c r="BU76" s="1322"/>
      <c r="BV76" s="1322"/>
      <c r="BW76" s="1322"/>
      <c r="BX76" s="1322"/>
      <c r="BY76" s="1322"/>
      <c r="BZ76" s="1322"/>
      <c r="CA76" s="1322"/>
      <c r="CB76" s="1322"/>
      <c r="CC76" s="1322"/>
      <c r="CD76" s="1322"/>
      <c r="CE76" s="1322"/>
      <c r="CF76" s="1322"/>
      <c r="CG76" s="1322"/>
      <c r="CH76" s="1322"/>
      <c r="CI76" s="1322"/>
      <c r="CJ76" s="1322"/>
      <c r="CK76" s="1322"/>
      <c r="CL76" s="1322"/>
      <c r="CM76" s="1322"/>
      <c r="CN76" s="1322"/>
      <c r="CO76" s="1322"/>
      <c r="CP76" s="1322"/>
      <c r="CQ76" s="1322"/>
      <c r="CR76" s="1322"/>
      <c r="CS76" s="1322"/>
      <c r="CT76" s="1322"/>
      <c r="CU76" s="1322"/>
      <c r="CV76" s="1322"/>
      <c r="CW76" s="1322"/>
      <c r="CX76" s="1322"/>
      <c r="CY76" s="1322"/>
      <c r="CZ76" s="1322"/>
      <c r="DA76" s="1322"/>
      <c r="DB76" s="1322"/>
      <c r="DC76" s="1322"/>
    </row>
    <row r="77" spans="2:107">
      <c r="B77" s="394"/>
      <c r="G77" s="1317"/>
      <c r="H77" s="1317"/>
      <c r="I77" s="1317"/>
      <c r="J77" s="1317"/>
      <c r="K77" s="1329"/>
      <c r="L77" s="1329"/>
      <c r="M77" s="1329"/>
      <c r="N77" s="1329"/>
      <c r="AN77" s="1321" t="s">
        <v>615</v>
      </c>
      <c r="AO77" s="1321"/>
      <c r="AP77" s="1321"/>
      <c r="AQ77" s="1321"/>
      <c r="AR77" s="1321"/>
      <c r="AS77" s="1321"/>
      <c r="AT77" s="1321"/>
      <c r="AU77" s="1321"/>
      <c r="AV77" s="1321"/>
      <c r="AW77" s="1321"/>
      <c r="AX77" s="1321"/>
      <c r="AY77" s="1321"/>
      <c r="AZ77" s="1321"/>
      <c r="BA77" s="1321"/>
      <c r="BB77" s="1324" t="s">
        <v>612</v>
      </c>
      <c r="BC77" s="1324"/>
      <c r="BD77" s="1324"/>
      <c r="BE77" s="1324"/>
      <c r="BF77" s="1324"/>
      <c r="BG77" s="1324"/>
      <c r="BH77" s="1324"/>
      <c r="BI77" s="1324"/>
      <c r="BJ77" s="1324"/>
      <c r="BK77" s="1324"/>
      <c r="BL77" s="1324"/>
      <c r="BM77" s="1324"/>
      <c r="BN77" s="1324"/>
      <c r="BO77" s="1324"/>
      <c r="BP77" s="1322">
        <v>60.8</v>
      </c>
      <c r="BQ77" s="1322"/>
      <c r="BR77" s="1322"/>
      <c r="BS77" s="1322"/>
      <c r="BT77" s="1322"/>
      <c r="BU77" s="1322"/>
      <c r="BV77" s="1322"/>
      <c r="BW77" s="1322"/>
      <c r="BX77" s="1322">
        <v>56.8</v>
      </c>
      <c r="BY77" s="1322"/>
      <c r="BZ77" s="1322"/>
      <c r="CA77" s="1322"/>
      <c r="CB77" s="1322"/>
      <c r="CC77" s="1322"/>
      <c r="CD77" s="1322"/>
      <c r="CE77" s="1322"/>
      <c r="CF77" s="1322">
        <v>52.3</v>
      </c>
      <c r="CG77" s="1322"/>
      <c r="CH77" s="1322"/>
      <c r="CI77" s="1322"/>
      <c r="CJ77" s="1322"/>
      <c r="CK77" s="1322"/>
      <c r="CL77" s="1322"/>
      <c r="CM77" s="1322"/>
      <c r="CN77" s="1322">
        <v>55.4</v>
      </c>
      <c r="CO77" s="1322"/>
      <c r="CP77" s="1322"/>
      <c r="CQ77" s="1322"/>
      <c r="CR77" s="1322"/>
      <c r="CS77" s="1322"/>
      <c r="CT77" s="1322"/>
      <c r="CU77" s="1322"/>
      <c r="CV77" s="1322">
        <v>52.7</v>
      </c>
      <c r="CW77" s="1322"/>
      <c r="CX77" s="1322"/>
      <c r="CY77" s="1322"/>
      <c r="CZ77" s="1322"/>
      <c r="DA77" s="1322"/>
      <c r="DB77" s="1322"/>
      <c r="DC77" s="1322"/>
    </row>
    <row r="78" spans="2:107">
      <c r="B78" s="394"/>
      <c r="G78" s="1317"/>
      <c r="H78" s="1317"/>
      <c r="I78" s="1317"/>
      <c r="J78" s="1317"/>
      <c r="K78" s="1329"/>
      <c r="L78" s="1329"/>
      <c r="M78" s="1329"/>
      <c r="N78" s="1329"/>
      <c r="AN78" s="1321"/>
      <c r="AO78" s="1321"/>
      <c r="AP78" s="1321"/>
      <c r="AQ78" s="1321"/>
      <c r="AR78" s="1321"/>
      <c r="AS78" s="1321"/>
      <c r="AT78" s="1321"/>
      <c r="AU78" s="1321"/>
      <c r="AV78" s="1321"/>
      <c r="AW78" s="1321"/>
      <c r="AX78" s="1321"/>
      <c r="AY78" s="1321"/>
      <c r="AZ78" s="1321"/>
      <c r="BA78" s="1321"/>
      <c r="BB78" s="1324"/>
      <c r="BC78" s="1324"/>
      <c r="BD78" s="1324"/>
      <c r="BE78" s="1324"/>
      <c r="BF78" s="1324"/>
      <c r="BG78" s="1324"/>
      <c r="BH78" s="1324"/>
      <c r="BI78" s="1324"/>
      <c r="BJ78" s="1324"/>
      <c r="BK78" s="1324"/>
      <c r="BL78" s="1324"/>
      <c r="BM78" s="1324"/>
      <c r="BN78" s="1324"/>
      <c r="BO78" s="1324"/>
      <c r="BP78" s="1322"/>
      <c r="BQ78" s="1322"/>
      <c r="BR78" s="1322"/>
      <c r="BS78" s="1322"/>
      <c r="BT78" s="1322"/>
      <c r="BU78" s="1322"/>
      <c r="BV78" s="1322"/>
      <c r="BW78" s="1322"/>
      <c r="BX78" s="1322"/>
      <c r="BY78" s="1322"/>
      <c r="BZ78" s="1322"/>
      <c r="CA78" s="1322"/>
      <c r="CB78" s="1322"/>
      <c r="CC78" s="1322"/>
      <c r="CD78" s="1322"/>
      <c r="CE78" s="1322"/>
      <c r="CF78" s="1322"/>
      <c r="CG78" s="1322"/>
      <c r="CH78" s="1322"/>
      <c r="CI78" s="1322"/>
      <c r="CJ78" s="1322"/>
      <c r="CK78" s="1322"/>
      <c r="CL78" s="1322"/>
      <c r="CM78" s="1322"/>
      <c r="CN78" s="1322"/>
      <c r="CO78" s="1322"/>
      <c r="CP78" s="1322"/>
      <c r="CQ78" s="1322"/>
      <c r="CR78" s="1322"/>
      <c r="CS78" s="1322"/>
      <c r="CT78" s="1322"/>
      <c r="CU78" s="1322"/>
      <c r="CV78" s="1322"/>
      <c r="CW78" s="1322"/>
      <c r="CX78" s="1322"/>
      <c r="CY78" s="1322"/>
      <c r="CZ78" s="1322"/>
      <c r="DA78" s="1322"/>
      <c r="DB78" s="1322"/>
      <c r="DC78" s="1322"/>
    </row>
    <row r="79" spans="2:107">
      <c r="B79" s="394"/>
      <c r="G79" s="1317"/>
      <c r="H79" s="1317"/>
      <c r="I79" s="1327"/>
      <c r="J79" s="1327"/>
      <c r="K79" s="1330"/>
      <c r="L79" s="1330"/>
      <c r="M79" s="1330"/>
      <c r="N79" s="1330"/>
      <c r="AN79" s="1321"/>
      <c r="AO79" s="1321"/>
      <c r="AP79" s="1321"/>
      <c r="AQ79" s="1321"/>
      <c r="AR79" s="1321"/>
      <c r="AS79" s="1321"/>
      <c r="AT79" s="1321"/>
      <c r="AU79" s="1321"/>
      <c r="AV79" s="1321"/>
      <c r="AW79" s="1321"/>
      <c r="AX79" s="1321"/>
      <c r="AY79" s="1321"/>
      <c r="AZ79" s="1321"/>
      <c r="BA79" s="1321"/>
      <c r="BB79" s="1324" t="s">
        <v>618</v>
      </c>
      <c r="BC79" s="1324"/>
      <c r="BD79" s="1324"/>
      <c r="BE79" s="1324"/>
      <c r="BF79" s="1324"/>
      <c r="BG79" s="1324"/>
      <c r="BH79" s="1324"/>
      <c r="BI79" s="1324"/>
      <c r="BJ79" s="1324"/>
      <c r="BK79" s="1324"/>
      <c r="BL79" s="1324"/>
      <c r="BM79" s="1324"/>
      <c r="BN79" s="1324"/>
      <c r="BO79" s="1324"/>
      <c r="BP79" s="1322">
        <v>11.1</v>
      </c>
      <c r="BQ79" s="1322"/>
      <c r="BR79" s="1322"/>
      <c r="BS79" s="1322"/>
      <c r="BT79" s="1322"/>
      <c r="BU79" s="1322"/>
      <c r="BV79" s="1322"/>
      <c r="BW79" s="1322"/>
      <c r="BX79" s="1322">
        <v>10.199999999999999</v>
      </c>
      <c r="BY79" s="1322"/>
      <c r="BZ79" s="1322"/>
      <c r="CA79" s="1322"/>
      <c r="CB79" s="1322"/>
      <c r="CC79" s="1322"/>
      <c r="CD79" s="1322"/>
      <c r="CE79" s="1322"/>
      <c r="CF79" s="1322">
        <v>10</v>
      </c>
      <c r="CG79" s="1322"/>
      <c r="CH79" s="1322"/>
      <c r="CI79" s="1322"/>
      <c r="CJ79" s="1322"/>
      <c r="CK79" s="1322"/>
      <c r="CL79" s="1322"/>
      <c r="CM79" s="1322"/>
      <c r="CN79" s="1322">
        <v>9.6999999999999993</v>
      </c>
      <c r="CO79" s="1322"/>
      <c r="CP79" s="1322"/>
      <c r="CQ79" s="1322"/>
      <c r="CR79" s="1322"/>
      <c r="CS79" s="1322"/>
      <c r="CT79" s="1322"/>
      <c r="CU79" s="1322"/>
      <c r="CV79" s="1322">
        <v>9.5</v>
      </c>
      <c r="CW79" s="1322"/>
      <c r="CX79" s="1322"/>
      <c r="CY79" s="1322"/>
      <c r="CZ79" s="1322"/>
      <c r="DA79" s="1322"/>
      <c r="DB79" s="1322"/>
      <c r="DC79" s="1322"/>
    </row>
    <row r="80" spans="2:107">
      <c r="B80" s="394"/>
      <c r="G80" s="1317"/>
      <c r="H80" s="1317"/>
      <c r="I80" s="1327"/>
      <c r="J80" s="1327"/>
      <c r="K80" s="1330"/>
      <c r="L80" s="1330"/>
      <c r="M80" s="1330"/>
      <c r="N80" s="1330"/>
      <c r="AN80" s="1321"/>
      <c r="AO80" s="1321"/>
      <c r="AP80" s="1321"/>
      <c r="AQ80" s="1321"/>
      <c r="AR80" s="1321"/>
      <c r="AS80" s="1321"/>
      <c r="AT80" s="1321"/>
      <c r="AU80" s="1321"/>
      <c r="AV80" s="1321"/>
      <c r="AW80" s="1321"/>
      <c r="AX80" s="1321"/>
      <c r="AY80" s="1321"/>
      <c r="AZ80" s="1321"/>
      <c r="BA80" s="1321"/>
      <c r="BB80" s="1324"/>
      <c r="BC80" s="1324"/>
      <c r="BD80" s="1324"/>
      <c r="BE80" s="1324"/>
      <c r="BF80" s="1324"/>
      <c r="BG80" s="1324"/>
      <c r="BH80" s="1324"/>
      <c r="BI80" s="1324"/>
      <c r="BJ80" s="1324"/>
      <c r="BK80" s="1324"/>
      <c r="BL80" s="1324"/>
      <c r="BM80" s="1324"/>
      <c r="BN80" s="1324"/>
      <c r="BO80" s="1324"/>
      <c r="BP80" s="1322"/>
      <c r="BQ80" s="1322"/>
      <c r="BR80" s="1322"/>
      <c r="BS80" s="1322"/>
      <c r="BT80" s="1322"/>
      <c r="BU80" s="1322"/>
      <c r="BV80" s="1322"/>
      <c r="BW80" s="1322"/>
      <c r="BX80" s="1322"/>
      <c r="BY80" s="1322"/>
      <c r="BZ80" s="1322"/>
      <c r="CA80" s="1322"/>
      <c r="CB80" s="1322"/>
      <c r="CC80" s="1322"/>
      <c r="CD80" s="1322"/>
      <c r="CE80" s="1322"/>
      <c r="CF80" s="1322"/>
      <c r="CG80" s="1322"/>
      <c r="CH80" s="1322"/>
      <c r="CI80" s="1322"/>
      <c r="CJ80" s="1322"/>
      <c r="CK80" s="1322"/>
      <c r="CL80" s="1322"/>
      <c r="CM80" s="1322"/>
      <c r="CN80" s="1322"/>
      <c r="CO80" s="1322"/>
      <c r="CP80" s="1322"/>
      <c r="CQ80" s="1322"/>
      <c r="CR80" s="1322"/>
      <c r="CS80" s="1322"/>
      <c r="CT80" s="1322"/>
      <c r="CU80" s="1322"/>
      <c r="CV80" s="1322"/>
      <c r="CW80" s="1322"/>
      <c r="CX80" s="1322"/>
      <c r="CY80" s="1322"/>
      <c r="CZ80" s="1322"/>
      <c r="DA80" s="1322"/>
      <c r="DB80" s="1322"/>
      <c r="DC80" s="1322"/>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NpxXnWkayOCCAd/HinNX4D/5x9ikKLvutTLDN2v5W6GMAD5WMqnz+trOy54djepC92yRmSftaigVpQ0tlYUfWg==" saltValue="YEnj+Hrndh5rIzbl7UK+i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election activeCell="AN65" sqref="AN65:DC69"/>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H5Lg0AR+7DZbyWprJGIRjZayshfSLcylZ3O8L/D4d9s0yvxGzggj2XkM3kCO+e+iGwUNmXE5PcJPSt/lzUlqNg==" saltValue="ehwQIg5P+mxbqP6hoSkVk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election activeCell="AN65" sqref="AN65:DC69"/>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lI7XVKc9jDRzM2my2C4zzUYzFBdMMhwJosVUDiyGomXOZm5jXwwRVCN1DUUZiDyOIkLm7Y0LxUhj0IHWkirt+w==" saltValue="bPY5V3JKVCuLFrQEuDL9Q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554</v>
      </c>
      <c r="G2" s="156"/>
      <c r="H2" s="157"/>
    </row>
    <row r="3" spans="1:8">
      <c r="A3" s="153" t="s">
        <v>547</v>
      </c>
      <c r="B3" s="158"/>
      <c r="C3" s="159"/>
      <c r="D3" s="160">
        <v>38584</v>
      </c>
      <c r="E3" s="161"/>
      <c r="F3" s="162">
        <v>106614</v>
      </c>
      <c r="G3" s="163"/>
      <c r="H3" s="164"/>
    </row>
    <row r="4" spans="1:8">
      <c r="A4" s="165"/>
      <c r="B4" s="166"/>
      <c r="C4" s="167"/>
      <c r="D4" s="168">
        <v>27605</v>
      </c>
      <c r="E4" s="169"/>
      <c r="F4" s="170">
        <v>45545</v>
      </c>
      <c r="G4" s="171"/>
      <c r="H4" s="172"/>
    </row>
    <row r="5" spans="1:8">
      <c r="A5" s="153" t="s">
        <v>549</v>
      </c>
      <c r="B5" s="158"/>
      <c r="C5" s="159"/>
      <c r="D5" s="160">
        <v>79593</v>
      </c>
      <c r="E5" s="161"/>
      <c r="F5" s="162">
        <v>81768</v>
      </c>
      <c r="G5" s="163"/>
      <c r="H5" s="164"/>
    </row>
    <row r="6" spans="1:8">
      <c r="A6" s="165"/>
      <c r="B6" s="166"/>
      <c r="C6" s="167"/>
      <c r="D6" s="168">
        <v>63121</v>
      </c>
      <c r="E6" s="169"/>
      <c r="F6" s="170">
        <v>37917</v>
      </c>
      <c r="G6" s="171"/>
      <c r="H6" s="172"/>
    </row>
    <row r="7" spans="1:8">
      <c r="A7" s="153" t="s">
        <v>550</v>
      </c>
      <c r="B7" s="158"/>
      <c r="C7" s="159"/>
      <c r="D7" s="160">
        <v>32019</v>
      </c>
      <c r="E7" s="161"/>
      <c r="F7" s="162">
        <v>65876</v>
      </c>
      <c r="G7" s="163"/>
      <c r="H7" s="164"/>
    </row>
    <row r="8" spans="1:8">
      <c r="A8" s="165"/>
      <c r="B8" s="166"/>
      <c r="C8" s="167"/>
      <c r="D8" s="168">
        <v>17369</v>
      </c>
      <c r="E8" s="169"/>
      <c r="F8" s="170">
        <v>36484</v>
      </c>
      <c r="G8" s="171"/>
      <c r="H8" s="172"/>
    </row>
    <row r="9" spans="1:8">
      <c r="A9" s="153" t="s">
        <v>551</v>
      </c>
      <c r="B9" s="158"/>
      <c r="C9" s="159"/>
      <c r="D9" s="160">
        <v>39690</v>
      </c>
      <c r="E9" s="161"/>
      <c r="F9" s="162">
        <v>68468</v>
      </c>
      <c r="G9" s="163"/>
      <c r="H9" s="164"/>
    </row>
    <row r="10" spans="1:8">
      <c r="A10" s="165"/>
      <c r="B10" s="166"/>
      <c r="C10" s="167"/>
      <c r="D10" s="168">
        <v>22839</v>
      </c>
      <c r="E10" s="169"/>
      <c r="F10" s="170">
        <v>34140</v>
      </c>
      <c r="G10" s="171"/>
      <c r="H10" s="172"/>
    </row>
    <row r="11" spans="1:8">
      <c r="A11" s="153" t="s">
        <v>552</v>
      </c>
      <c r="B11" s="158"/>
      <c r="C11" s="159"/>
      <c r="D11" s="160">
        <v>31007</v>
      </c>
      <c r="E11" s="161"/>
      <c r="F11" s="162">
        <v>69729</v>
      </c>
      <c r="G11" s="163"/>
      <c r="H11" s="164"/>
    </row>
    <row r="12" spans="1:8">
      <c r="A12" s="165"/>
      <c r="B12" s="166"/>
      <c r="C12" s="173"/>
      <c r="D12" s="168">
        <v>20240</v>
      </c>
      <c r="E12" s="169"/>
      <c r="F12" s="170">
        <v>38908</v>
      </c>
      <c r="G12" s="171"/>
      <c r="H12" s="172"/>
    </row>
    <row r="13" spans="1:8">
      <c r="A13" s="153"/>
      <c r="B13" s="158"/>
      <c r="C13" s="174"/>
      <c r="D13" s="175">
        <v>44179</v>
      </c>
      <c r="E13" s="176"/>
      <c r="F13" s="177">
        <v>78491</v>
      </c>
      <c r="G13" s="178"/>
      <c r="H13" s="164"/>
    </row>
    <row r="14" spans="1:8">
      <c r="A14" s="165"/>
      <c r="B14" s="166"/>
      <c r="C14" s="167"/>
      <c r="D14" s="168">
        <v>30235</v>
      </c>
      <c r="E14" s="169"/>
      <c r="F14" s="170">
        <v>38599</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8.61</v>
      </c>
      <c r="C19" s="179">
        <f>ROUND(VALUE(SUBSTITUTE(実質収支比率等に係る経年分析!G$48,"▲","-")),2)</f>
        <v>8.5299999999999994</v>
      </c>
      <c r="D19" s="179">
        <f>ROUND(VALUE(SUBSTITUTE(実質収支比率等に係る経年分析!H$48,"▲","-")),2)</f>
        <v>10.039999999999999</v>
      </c>
      <c r="E19" s="179">
        <f>ROUND(VALUE(SUBSTITUTE(実質収支比率等に係る経年分析!I$48,"▲","-")),2)</f>
        <v>10.18</v>
      </c>
      <c r="F19" s="179">
        <f>ROUND(VALUE(SUBSTITUTE(実質収支比率等に係る経年分析!J$48,"▲","-")),2)</f>
        <v>12.38</v>
      </c>
    </row>
    <row r="20" spans="1:11">
      <c r="A20" s="179" t="s">
        <v>55</v>
      </c>
      <c r="B20" s="179">
        <f>ROUND(VALUE(SUBSTITUTE(実質収支比率等に係る経年分析!F$47,"▲","-")),2)</f>
        <v>48.67</v>
      </c>
      <c r="C20" s="179">
        <f>ROUND(VALUE(SUBSTITUTE(実質収支比率等に係る経年分析!G$47,"▲","-")),2)</f>
        <v>55.61</v>
      </c>
      <c r="D20" s="179">
        <f>ROUND(VALUE(SUBSTITUTE(実質収支比率等に係る経年分析!H$47,"▲","-")),2)</f>
        <v>58.1</v>
      </c>
      <c r="E20" s="179">
        <f>ROUND(VALUE(SUBSTITUTE(実質収支比率等に係る経年分析!I$47,"▲","-")),2)</f>
        <v>71.25</v>
      </c>
      <c r="F20" s="179">
        <f>ROUND(VALUE(SUBSTITUTE(実質収支比率等に係る経年分析!J$47,"▲","-")),2)</f>
        <v>68.69</v>
      </c>
    </row>
    <row r="21" spans="1:11">
      <c r="A21" s="179" t="s">
        <v>56</v>
      </c>
      <c r="B21" s="179">
        <f>IF(ISNUMBER(VALUE(SUBSTITUTE(実質収支比率等に係る経年分析!F$49,"▲","-"))),ROUND(VALUE(SUBSTITUTE(実質収支比率等に係る経年分析!F$49,"▲","-")),2),NA())</f>
        <v>-1.75</v>
      </c>
      <c r="C21" s="179">
        <f>IF(ISNUMBER(VALUE(SUBSTITUTE(実質収支比率等に係る経年分析!G$49,"▲","-"))),ROUND(VALUE(SUBSTITUTE(実質収支比率等に係る経年分析!G$49,"▲","-")),2),NA())</f>
        <v>3.03</v>
      </c>
      <c r="D21" s="179">
        <f>IF(ISNUMBER(VALUE(SUBSTITUTE(実質収支比率等に係る経年分析!H$49,"▲","-"))),ROUND(VALUE(SUBSTITUTE(実質収支比率等に係る経年分析!H$49,"▲","-")),2),NA())</f>
        <v>-2.2000000000000002</v>
      </c>
      <c r="E21" s="179">
        <f>IF(ISNUMBER(VALUE(SUBSTITUTE(実質収支比率等に係る経年分析!I$49,"▲","-"))),ROUND(VALUE(SUBSTITUTE(実質収支比率等に係る経年分析!I$49,"▲","-")),2),NA())</f>
        <v>5.4</v>
      </c>
      <c r="F21" s="179">
        <f>IF(ISNUMBER(VALUE(SUBSTITUTE(実質収支比率等に係る経年分析!J$49,"▲","-"))),ROUND(VALUE(SUBSTITUTE(実質収支比率等に係る経年分析!J$49,"▲","-")),2),NA())</f>
        <v>-5.24</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0.34</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0.17</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0.14000000000000001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7.0000000000000007E-2</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浅口市後期高齢者医療特別会計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浅口市住宅新築資金等貸付事業特別会計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c r="A31" s="180" t="str">
        <f>IF(連結実質赤字比率に係る赤字・黒字の構成分析!C$39="",NA(),連結実質赤字比率に係る赤字・黒字の構成分析!C$39)</f>
        <v>浅口市畑地かんがい給水事業特別会計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0.04</v>
      </c>
    </row>
    <row r="32" spans="1:11">
      <c r="A32" s="180" t="str">
        <f>IF(連結実質赤字比率に係る赤字・黒字の構成分析!C$38="",NA(),連結実質赤字比率に係る赤字・黒字の構成分析!C$38)</f>
        <v>浅口市公共下水道事業特別会計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0.28999999999999998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0.25</v>
      </c>
    </row>
    <row r="33" spans="1:16">
      <c r="A33" s="180" t="str">
        <f>IF(連結実質赤字比率に係る赤字・黒字の構成分析!C$37="",NA(),連結実質赤字比率に係る赤字・黒字の構成分析!C$37)</f>
        <v>浅口市介護保険特別会計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0.79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1.87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1.47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2.2000000000000002</v>
      </c>
    </row>
    <row r="34" spans="1:16">
      <c r="A34" s="180" t="str">
        <f>IF(連結実質赤字比率に係る赤字・黒字の構成分析!C$36="",NA(),連結実質赤字比率に係る赤字・黒字の構成分析!C$36)</f>
        <v>浅口市国民健康保険特別会計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4.13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3.43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4.42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5.74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6.1</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8.56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9.98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10.11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12.32</v>
      </c>
    </row>
    <row r="36" spans="1:16">
      <c r="A36" s="180" t="str">
        <f>IF(連結実質赤字比率に係る赤字・黒字の構成分析!C$34="",NA(),連結実質赤字比率に係る赤字・黒字の構成分析!C$34)</f>
        <v>浅口市水道事業会計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12.45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13.57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14.93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14.16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14.06</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1753</v>
      </c>
      <c r="E42" s="181"/>
      <c r="F42" s="181"/>
      <c r="G42" s="181">
        <f>'実質公債費比率（分子）の構造'!L$52</f>
        <v>1748</v>
      </c>
      <c r="H42" s="181"/>
      <c r="I42" s="181"/>
      <c r="J42" s="181">
        <f>'実質公債費比率（分子）の構造'!M$52</f>
        <v>1766</v>
      </c>
      <c r="K42" s="181"/>
      <c r="L42" s="181"/>
      <c r="M42" s="181">
        <f>'実質公債費比率（分子）の構造'!N$52</f>
        <v>1630</v>
      </c>
      <c r="N42" s="181"/>
      <c r="O42" s="181"/>
      <c r="P42" s="181">
        <f>'実質公債費比率（分子）の構造'!O$52</f>
        <v>1687</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77</v>
      </c>
      <c r="C44" s="181"/>
      <c r="D44" s="181"/>
      <c r="E44" s="181">
        <f>'実質公債費比率（分子）の構造'!L$50</f>
        <v>74</v>
      </c>
      <c r="F44" s="181"/>
      <c r="G44" s="181"/>
      <c r="H44" s="181">
        <f>'実質公債費比率（分子）の構造'!M$50</f>
        <v>67</v>
      </c>
      <c r="I44" s="181"/>
      <c r="J44" s="181"/>
      <c r="K44" s="181">
        <f>'実質公債費比率（分子）の構造'!N$50</f>
        <v>60</v>
      </c>
      <c r="L44" s="181"/>
      <c r="M44" s="181"/>
      <c r="N44" s="181">
        <f>'実質公債費比率（分子）の構造'!O$50</f>
        <v>53</v>
      </c>
      <c r="O44" s="181"/>
      <c r="P44" s="181"/>
    </row>
    <row r="45" spans="1:16">
      <c r="A45" s="181" t="s">
        <v>66</v>
      </c>
      <c r="B45" s="181">
        <f>'実質公債費比率（分子）の構造'!K$49</f>
        <v>29</v>
      </c>
      <c r="C45" s="181"/>
      <c r="D45" s="181"/>
      <c r="E45" s="181">
        <f>'実質公債費比率（分子）の構造'!L$49</f>
        <v>24</v>
      </c>
      <c r="F45" s="181"/>
      <c r="G45" s="181"/>
      <c r="H45" s="181">
        <f>'実質公債費比率（分子）の構造'!M$49</f>
        <v>40</v>
      </c>
      <c r="I45" s="181"/>
      <c r="J45" s="181"/>
      <c r="K45" s="181">
        <f>'実質公債費比率（分子）の構造'!N$49</f>
        <v>53</v>
      </c>
      <c r="L45" s="181"/>
      <c r="M45" s="181"/>
      <c r="N45" s="181">
        <f>'実質公債費比率（分子）の構造'!O$49</f>
        <v>64</v>
      </c>
      <c r="O45" s="181"/>
      <c r="P45" s="181"/>
    </row>
    <row r="46" spans="1:16">
      <c r="A46" s="181" t="s">
        <v>67</v>
      </c>
      <c r="B46" s="181">
        <f>'実質公債費比率（分子）の構造'!K$48</f>
        <v>875</v>
      </c>
      <c r="C46" s="181"/>
      <c r="D46" s="181"/>
      <c r="E46" s="181">
        <f>'実質公債費比率（分子）の構造'!L$48</f>
        <v>880</v>
      </c>
      <c r="F46" s="181"/>
      <c r="G46" s="181"/>
      <c r="H46" s="181">
        <f>'実質公債費比率（分子）の構造'!M$48</f>
        <v>1007</v>
      </c>
      <c r="I46" s="181"/>
      <c r="J46" s="181"/>
      <c r="K46" s="181">
        <f>'実質公債費比率（分子）の構造'!N$48</f>
        <v>1003</v>
      </c>
      <c r="L46" s="181"/>
      <c r="M46" s="181"/>
      <c r="N46" s="181">
        <f>'実質公債費比率（分子）の構造'!O$48</f>
        <v>993</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1601</v>
      </c>
      <c r="C49" s="181"/>
      <c r="D49" s="181"/>
      <c r="E49" s="181">
        <f>'実質公債費比率（分子）の構造'!L$45</f>
        <v>1590</v>
      </c>
      <c r="F49" s="181"/>
      <c r="G49" s="181"/>
      <c r="H49" s="181">
        <f>'実質公債費比率（分子）の構造'!M$45</f>
        <v>1553</v>
      </c>
      <c r="I49" s="181"/>
      <c r="J49" s="181"/>
      <c r="K49" s="181">
        <f>'実質公債費比率（分子）の構造'!N$45</f>
        <v>1313</v>
      </c>
      <c r="L49" s="181"/>
      <c r="M49" s="181"/>
      <c r="N49" s="181">
        <f>'実質公債費比率（分子）の構造'!O$45</f>
        <v>1434</v>
      </c>
      <c r="O49" s="181"/>
      <c r="P49" s="181"/>
    </row>
    <row r="50" spans="1:16">
      <c r="A50" s="181" t="s">
        <v>71</v>
      </c>
      <c r="B50" s="181" t="e">
        <f>NA()</f>
        <v>#N/A</v>
      </c>
      <c r="C50" s="181">
        <f>IF(ISNUMBER('実質公債費比率（分子）の構造'!K$53),'実質公債費比率（分子）の構造'!K$53,NA())</f>
        <v>829</v>
      </c>
      <c r="D50" s="181" t="e">
        <f>NA()</f>
        <v>#N/A</v>
      </c>
      <c r="E50" s="181" t="e">
        <f>NA()</f>
        <v>#N/A</v>
      </c>
      <c r="F50" s="181">
        <f>IF(ISNUMBER('実質公債費比率（分子）の構造'!L$53),'実質公債費比率（分子）の構造'!L$53,NA())</f>
        <v>820</v>
      </c>
      <c r="G50" s="181" t="e">
        <f>NA()</f>
        <v>#N/A</v>
      </c>
      <c r="H50" s="181" t="e">
        <f>NA()</f>
        <v>#N/A</v>
      </c>
      <c r="I50" s="181">
        <f>IF(ISNUMBER('実質公債費比率（分子）の構造'!M$53),'実質公債費比率（分子）の構造'!M$53,NA())</f>
        <v>901</v>
      </c>
      <c r="J50" s="181" t="e">
        <f>NA()</f>
        <v>#N/A</v>
      </c>
      <c r="K50" s="181" t="e">
        <f>NA()</f>
        <v>#N/A</v>
      </c>
      <c r="L50" s="181">
        <f>IF(ISNUMBER('実質公債費比率（分子）の構造'!N$53),'実質公債費比率（分子）の構造'!N$53,NA())</f>
        <v>799</v>
      </c>
      <c r="M50" s="181" t="e">
        <f>NA()</f>
        <v>#N/A</v>
      </c>
      <c r="N50" s="181" t="e">
        <f>NA()</f>
        <v>#N/A</v>
      </c>
      <c r="O50" s="181">
        <f>IF(ISNUMBER('実質公債費比率（分子）の構造'!O$53),'実質公債費比率（分子）の構造'!O$53,NA())</f>
        <v>857</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18074</v>
      </c>
      <c r="E56" s="180"/>
      <c r="F56" s="180"/>
      <c r="G56" s="180">
        <f>'将来負担比率（分子）の構造'!J$52</f>
        <v>18339</v>
      </c>
      <c r="H56" s="180"/>
      <c r="I56" s="180"/>
      <c r="J56" s="180">
        <f>'将来負担比率（分子）の構造'!K$52</f>
        <v>17617</v>
      </c>
      <c r="K56" s="180"/>
      <c r="L56" s="180"/>
      <c r="M56" s="180">
        <f>'将来負担比率（分子）の構造'!L$52</f>
        <v>17132</v>
      </c>
      <c r="N56" s="180"/>
      <c r="O56" s="180"/>
      <c r="P56" s="180">
        <f>'将来負担比率（分子）の構造'!M$52</f>
        <v>16531</v>
      </c>
    </row>
    <row r="57" spans="1:16">
      <c r="A57" s="180" t="s">
        <v>42</v>
      </c>
      <c r="B57" s="180"/>
      <c r="C57" s="180"/>
      <c r="D57" s="180">
        <f>'将来負担比率（分子）の構造'!I$51</f>
        <v>460</v>
      </c>
      <c r="E57" s="180"/>
      <c r="F57" s="180"/>
      <c r="G57" s="180">
        <f>'将来負担比率（分子）の構造'!J$51</f>
        <v>397</v>
      </c>
      <c r="H57" s="180"/>
      <c r="I57" s="180"/>
      <c r="J57" s="180">
        <f>'将来負担比率（分子）の構造'!K$51</f>
        <v>1352</v>
      </c>
      <c r="K57" s="180"/>
      <c r="L57" s="180"/>
      <c r="M57" s="180">
        <f>'将来負担比率（分子）の構造'!L$51</f>
        <v>1297</v>
      </c>
      <c r="N57" s="180"/>
      <c r="O57" s="180"/>
      <c r="P57" s="180">
        <f>'将来負担比率（分子）の構造'!M$51</f>
        <v>1246</v>
      </c>
    </row>
    <row r="58" spans="1:16">
      <c r="A58" s="180" t="s">
        <v>41</v>
      </c>
      <c r="B58" s="180"/>
      <c r="C58" s="180"/>
      <c r="D58" s="180">
        <f>'将来負担比率（分子）の構造'!I$50</f>
        <v>7107</v>
      </c>
      <c r="E58" s="180"/>
      <c r="F58" s="180"/>
      <c r="G58" s="180">
        <f>'将来負担比率（分子）の構造'!J$50</f>
        <v>7804</v>
      </c>
      <c r="H58" s="180"/>
      <c r="I58" s="180"/>
      <c r="J58" s="180">
        <f>'将来負担比率（分子）の構造'!K$50</f>
        <v>7796</v>
      </c>
      <c r="K58" s="180"/>
      <c r="L58" s="180"/>
      <c r="M58" s="180">
        <f>'将来負担比率（分子）の構造'!L$50</f>
        <v>9109</v>
      </c>
      <c r="N58" s="180"/>
      <c r="O58" s="180"/>
      <c r="P58" s="180">
        <f>'将来負担比率（分子）の構造'!M$50</f>
        <v>8821</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1926</v>
      </c>
      <c r="C62" s="180"/>
      <c r="D62" s="180"/>
      <c r="E62" s="180">
        <f>'将来負担比率（分子）の構造'!J$45</f>
        <v>1791</v>
      </c>
      <c r="F62" s="180"/>
      <c r="G62" s="180"/>
      <c r="H62" s="180">
        <f>'将来負担比率（分子）の構造'!K$45</f>
        <v>1760</v>
      </c>
      <c r="I62" s="180"/>
      <c r="J62" s="180"/>
      <c r="K62" s="180">
        <f>'将来負担比率（分子）の構造'!L$45</f>
        <v>1764</v>
      </c>
      <c r="L62" s="180"/>
      <c r="M62" s="180"/>
      <c r="N62" s="180">
        <f>'将来負担比率（分子）の構造'!M$45</f>
        <v>1710</v>
      </c>
      <c r="O62" s="180"/>
      <c r="P62" s="180"/>
    </row>
    <row r="63" spans="1:16">
      <c r="A63" s="180" t="s">
        <v>34</v>
      </c>
      <c r="B63" s="180">
        <f>'将来負担比率（分子）の構造'!I$44</f>
        <v>381</v>
      </c>
      <c r="C63" s="180"/>
      <c r="D63" s="180"/>
      <c r="E63" s="180">
        <f>'将来負担比率（分子）の構造'!J$44</f>
        <v>405</v>
      </c>
      <c r="F63" s="180"/>
      <c r="G63" s="180"/>
      <c r="H63" s="180">
        <f>'将来負担比率（分子）の構造'!K$44</f>
        <v>420</v>
      </c>
      <c r="I63" s="180"/>
      <c r="J63" s="180"/>
      <c r="K63" s="180">
        <f>'将来負担比率（分子）の構造'!L$44</f>
        <v>385</v>
      </c>
      <c r="L63" s="180"/>
      <c r="M63" s="180"/>
      <c r="N63" s="180">
        <f>'将来負担比率（分子）の構造'!M$44</f>
        <v>391</v>
      </c>
      <c r="O63" s="180"/>
      <c r="P63" s="180"/>
    </row>
    <row r="64" spans="1:16">
      <c r="A64" s="180" t="s">
        <v>33</v>
      </c>
      <c r="B64" s="180">
        <f>'将来負担比率（分子）の構造'!I$43</f>
        <v>11832</v>
      </c>
      <c r="C64" s="180"/>
      <c r="D64" s="180"/>
      <c r="E64" s="180">
        <f>'将来負担比率（分子）の構造'!J$43</f>
        <v>11374</v>
      </c>
      <c r="F64" s="180"/>
      <c r="G64" s="180"/>
      <c r="H64" s="180">
        <f>'将来負担比率（分子）の構造'!K$43</f>
        <v>11592</v>
      </c>
      <c r="I64" s="180"/>
      <c r="J64" s="180"/>
      <c r="K64" s="180">
        <f>'将来負担比率（分子）の構造'!L$43</f>
        <v>11770</v>
      </c>
      <c r="L64" s="180"/>
      <c r="M64" s="180"/>
      <c r="N64" s="180">
        <f>'将来負担比率（分子）の構造'!M$43</f>
        <v>11752</v>
      </c>
      <c r="O64" s="180"/>
      <c r="P64" s="180"/>
    </row>
    <row r="65" spans="1:16">
      <c r="A65" s="180" t="s">
        <v>32</v>
      </c>
      <c r="B65" s="180">
        <f>'将来負担比率（分子）の構造'!I$42</f>
        <v>891</v>
      </c>
      <c r="C65" s="180"/>
      <c r="D65" s="180"/>
      <c r="E65" s="180">
        <f>'将来負担比率（分子）の構造'!J$42</f>
        <v>756</v>
      </c>
      <c r="F65" s="180"/>
      <c r="G65" s="180"/>
      <c r="H65" s="180">
        <f>'将来負担比率（分子）の構造'!K$42</f>
        <v>673</v>
      </c>
      <c r="I65" s="180"/>
      <c r="J65" s="180"/>
      <c r="K65" s="180">
        <f>'将来負担比率（分子）の構造'!L$42</f>
        <v>568</v>
      </c>
      <c r="L65" s="180"/>
      <c r="M65" s="180"/>
      <c r="N65" s="180">
        <f>'将来負担比率（分子）の構造'!M$42</f>
        <v>477</v>
      </c>
      <c r="O65" s="180"/>
      <c r="P65" s="180"/>
    </row>
    <row r="66" spans="1:16">
      <c r="A66" s="180" t="s">
        <v>31</v>
      </c>
      <c r="B66" s="180">
        <f>'将来負担比率（分子）の構造'!I$41</f>
        <v>12941</v>
      </c>
      <c r="C66" s="180"/>
      <c r="D66" s="180"/>
      <c r="E66" s="180">
        <f>'将来負担比率（分子）の構造'!J$41</f>
        <v>13711</v>
      </c>
      <c r="F66" s="180"/>
      <c r="G66" s="180"/>
      <c r="H66" s="180">
        <f>'将来負担比率（分子）の構造'!K$41</f>
        <v>13918</v>
      </c>
      <c r="I66" s="180"/>
      <c r="J66" s="180"/>
      <c r="K66" s="180">
        <f>'将来負担比率（分子）の構造'!L$41</f>
        <v>13738</v>
      </c>
      <c r="L66" s="180"/>
      <c r="M66" s="180"/>
      <c r="N66" s="180">
        <f>'将来負担比率（分子）の構造'!M$41</f>
        <v>13315</v>
      </c>
      <c r="O66" s="180"/>
      <c r="P66" s="180"/>
    </row>
    <row r="67" spans="1:16">
      <c r="A67" s="180" t="s">
        <v>75</v>
      </c>
      <c r="B67" s="180" t="e">
        <f>NA()</f>
        <v>#N/A</v>
      </c>
      <c r="C67" s="180">
        <f>IF(ISNUMBER('将来負担比率（分子）の構造'!I$53), IF('将来負担比率（分子）の構造'!I$53 &lt; 0, 0, '将来負担比率（分子）の構造'!I$53), NA())</f>
        <v>2331</v>
      </c>
      <c r="D67" s="180" t="e">
        <f>NA()</f>
        <v>#N/A</v>
      </c>
      <c r="E67" s="180" t="e">
        <f>NA()</f>
        <v>#N/A</v>
      </c>
      <c r="F67" s="180">
        <f>IF(ISNUMBER('将来負担比率（分子）の構造'!J$53), IF('将来負担比率（分子）の構造'!J$53 &lt; 0, 0, '将来負担比率（分子）の構造'!J$53), NA())</f>
        <v>1497</v>
      </c>
      <c r="G67" s="180" t="e">
        <f>NA()</f>
        <v>#N/A</v>
      </c>
      <c r="H67" s="180" t="e">
        <f>NA()</f>
        <v>#N/A</v>
      </c>
      <c r="I67" s="180">
        <f>IF(ISNUMBER('将来負担比率（分子）の構造'!K$53), IF('将来負担比率（分子）の構造'!K$53 &lt; 0, 0, '将来負担比率（分子）の構造'!K$53), NA())</f>
        <v>1598</v>
      </c>
      <c r="J67" s="180" t="e">
        <f>NA()</f>
        <v>#N/A</v>
      </c>
      <c r="K67" s="180" t="e">
        <f>NA()</f>
        <v>#N/A</v>
      </c>
      <c r="L67" s="180">
        <f>IF(ISNUMBER('将来負担比率（分子）の構造'!L$53), IF('将来負担比率（分子）の構造'!L$53 &lt; 0, 0, '将来負担比率（分子）の構造'!L$53), NA())</f>
        <v>688</v>
      </c>
      <c r="M67" s="180" t="e">
        <f>NA()</f>
        <v>#N/A</v>
      </c>
      <c r="N67" s="180" t="e">
        <f>NA()</f>
        <v>#N/A</v>
      </c>
      <c r="O67" s="180">
        <f>IF(ISNUMBER('将来負担比率（分子）の構造'!M$53), IF('将来負担比率（分子）の構造'!M$53 &lt; 0, 0, '将来負担比率（分子）の構造'!M$53), NA())</f>
        <v>1047</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5616</v>
      </c>
      <c r="C72" s="184">
        <f>基金残高に係る経年分析!G55</f>
        <v>6668</v>
      </c>
      <c r="D72" s="184">
        <f>基金残高に係る経年分析!H55</f>
        <v>6447</v>
      </c>
    </row>
    <row r="73" spans="1:16">
      <c r="A73" s="183" t="s">
        <v>78</v>
      </c>
      <c r="B73" s="184">
        <f>基金残高に係る経年分析!F56</f>
        <v>136</v>
      </c>
      <c r="C73" s="184">
        <f>基金残高に係る経年分析!G56</f>
        <v>136</v>
      </c>
      <c r="D73" s="184">
        <f>基金残高に係る経年分析!H56</f>
        <v>136</v>
      </c>
    </row>
    <row r="74" spans="1:16">
      <c r="A74" s="183" t="s">
        <v>79</v>
      </c>
      <c r="B74" s="184">
        <f>基金残高に係る経年分析!F57</f>
        <v>3249</v>
      </c>
      <c r="C74" s="184">
        <f>基金残高に係る経年分析!G57</f>
        <v>3407</v>
      </c>
      <c r="D74" s="184">
        <f>基金残高に係る経年分析!H57</f>
        <v>3364</v>
      </c>
    </row>
  </sheetData>
  <sheetProtection algorithmName="SHA-512" hashValue="/8NNtnSgbiGoklyRZkcdGwWY1rgI6IogMp9va3OP7kkWTJijtk8W2UqYND4is45Lp1wRMgmUYi7k7vvS0LVsiw==" saltValue="iNVQWkhEbzycssWZ8v1g7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211</v>
      </c>
      <c r="DI1" s="656"/>
      <c r="DJ1" s="656"/>
      <c r="DK1" s="656"/>
      <c r="DL1" s="656"/>
      <c r="DM1" s="656"/>
      <c r="DN1" s="657"/>
      <c r="DO1" s="225"/>
      <c r="DP1" s="655" t="s">
        <v>212</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214</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215</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216</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217</v>
      </c>
      <c r="S4" s="659"/>
      <c r="T4" s="659"/>
      <c r="U4" s="659"/>
      <c r="V4" s="659"/>
      <c r="W4" s="659"/>
      <c r="X4" s="659"/>
      <c r="Y4" s="660"/>
      <c r="Z4" s="658" t="s">
        <v>218</v>
      </c>
      <c r="AA4" s="659"/>
      <c r="AB4" s="659"/>
      <c r="AC4" s="660"/>
      <c r="AD4" s="658" t="s">
        <v>219</v>
      </c>
      <c r="AE4" s="659"/>
      <c r="AF4" s="659"/>
      <c r="AG4" s="659"/>
      <c r="AH4" s="659"/>
      <c r="AI4" s="659"/>
      <c r="AJ4" s="659"/>
      <c r="AK4" s="660"/>
      <c r="AL4" s="658" t="s">
        <v>218</v>
      </c>
      <c r="AM4" s="659"/>
      <c r="AN4" s="659"/>
      <c r="AO4" s="660"/>
      <c r="AP4" s="664" t="s">
        <v>220</v>
      </c>
      <c r="AQ4" s="664"/>
      <c r="AR4" s="664"/>
      <c r="AS4" s="664"/>
      <c r="AT4" s="664"/>
      <c r="AU4" s="664"/>
      <c r="AV4" s="664"/>
      <c r="AW4" s="664"/>
      <c r="AX4" s="664"/>
      <c r="AY4" s="664"/>
      <c r="AZ4" s="664"/>
      <c r="BA4" s="664"/>
      <c r="BB4" s="664"/>
      <c r="BC4" s="664"/>
      <c r="BD4" s="664"/>
      <c r="BE4" s="664"/>
      <c r="BF4" s="664"/>
      <c r="BG4" s="664" t="s">
        <v>221</v>
      </c>
      <c r="BH4" s="664"/>
      <c r="BI4" s="664"/>
      <c r="BJ4" s="664"/>
      <c r="BK4" s="664"/>
      <c r="BL4" s="664"/>
      <c r="BM4" s="664"/>
      <c r="BN4" s="664"/>
      <c r="BO4" s="664" t="s">
        <v>218</v>
      </c>
      <c r="BP4" s="664"/>
      <c r="BQ4" s="664"/>
      <c r="BR4" s="664"/>
      <c r="BS4" s="664" t="s">
        <v>222</v>
      </c>
      <c r="BT4" s="664"/>
      <c r="BU4" s="664"/>
      <c r="BV4" s="664"/>
      <c r="BW4" s="664"/>
      <c r="BX4" s="664"/>
      <c r="BY4" s="664"/>
      <c r="BZ4" s="664"/>
      <c r="CA4" s="664"/>
      <c r="CB4" s="664"/>
      <c r="CD4" s="661" t="s">
        <v>223</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224</v>
      </c>
      <c r="C5" s="666"/>
      <c r="D5" s="666"/>
      <c r="E5" s="666"/>
      <c r="F5" s="666"/>
      <c r="G5" s="666"/>
      <c r="H5" s="666"/>
      <c r="I5" s="666"/>
      <c r="J5" s="666"/>
      <c r="K5" s="666"/>
      <c r="L5" s="666"/>
      <c r="M5" s="666"/>
      <c r="N5" s="666"/>
      <c r="O5" s="666"/>
      <c r="P5" s="666"/>
      <c r="Q5" s="667"/>
      <c r="R5" s="668">
        <v>3563382</v>
      </c>
      <c r="S5" s="669"/>
      <c r="T5" s="669"/>
      <c r="U5" s="669"/>
      <c r="V5" s="669"/>
      <c r="W5" s="669"/>
      <c r="X5" s="669"/>
      <c r="Y5" s="670"/>
      <c r="Z5" s="671">
        <v>24</v>
      </c>
      <c r="AA5" s="671"/>
      <c r="AB5" s="671"/>
      <c r="AC5" s="671"/>
      <c r="AD5" s="672">
        <v>3563369</v>
      </c>
      <c r="AE5" s="672"/>
      <c r="AF5" s="672"/>
      <c r="AG5" s="672"/>
      <c r="AH5" s="672"/>
      <c r="AI5" s="672"/>
      <c r="AJ5" s="672"/>
      <c r="AK5" s="672"/>
      <c r="AL5" s="673">
        <v>39.5</v>
      </c>
      <c r="AM5" s="674"/>
      <c r="AN5" s="674"/>
      <c r="AO5" s="675"/>
      <c r="AP5" s="665" t="s">
        <v>225</v>
      </c>
      <c r="AQ5" s="666"/>
      <c r="AR5" s="666"/>
      <c r="AS5" s="666"/>
      <c r="AT5" s="666"/>
      <c r="AU5" s="666"/>
      <c r="AV5" s="666"/>
      <c r="AW5" s="666"/>
      <c r="AX5" s="666"/>
      <c r="AY5" s="666"/>
      <c r="AZ5" s="666"/>
      <c r="BA5" s="666"/>
      <c r="BB5" s="666"/>
      <c r="BC5" s="666"/>
      <c r="BD5" s="666"/>
      <c r="BE5" s="666"/>
      <c r="BF5" s="667"/>
      <c r="BG5" s="679">
        <v>3563347</v>
      </c>
      <c r="BH5" s="680"/>
      <c r="BI5" s="680"/>
      <c r="BJ5" s="680"/>
      <c r="BK5" s="680"/>
      <c r="BL5" s="680"/>
      <c r="BM5" s="680"/>
      <c r="BN5" s="681"/>
      <c r="BO5" s="682">
        <v>100</v>
      </c>
      <c r="BP5" s="682"/>
      <c r="BQ5" s="682"/>
      <c r="BR5" s="682"/>
      <c r="BS5" s="683">
        <v>20304</v>
      </c>
      <c r="BT5" s="683"/>
      <c r="BU5" s="683"/>
      <c r="BV5" s="683"/>
      <c r="BW5" s="683"/>
      <c r="BX5" s="683"/>
      <c r="BY5" s="683"/>
      <c r="BZ5" s="683"/>
      <c r="CA5" s="683"/>
      <c r="CB5" s="687"/>
      <c r="CD5" s="661" t="s">
        <v>220</v>
      </c>
      <c r="CE5" s="662"/>
      <c r="CF5" s="662"/>
      <c r="CG5" s="662"/>
      <c r="CH5" s="662"/>
      <c r="CI5" s="662"/>
      <c r="CJ5" s="662"/>
      <c r="CK5" s="662"/>
      <c r="CL5" s="662"/>
      <c r="CM5" s="662"/>
      <c r="CN5" s="662"/>
      <c r="CO5" s="662"/>
      <c r="CP5" s="662"/>
      <c r="CQ5" s="663"/>
      <c r="CR5" s="661" t="s">
        <v>226</v>
      </c>
      <c r="CS5" s="662"/>
      <c r="CT5" s="662"/>
      <c r="CU5" s="662"/>
      <c r="CV5" s="662"/>
      <c r="CW5" s="662"/>
      <c r="CX5" s="662"/>
      <c r="CY5" s="663"/>
      <c r="CZ5" s="661" t="s">
        <v>218</v>
      </c>
      <c r="DA5" s="662"/>
      <c r="DB5" s="662"/>
      <c r="DC5" s="663"/>
      <c r="DD5" s="661" t="s">
        <v>227</v>
      </c>
      <c r="DE5" s="662"/>
      <c r="DF5" s="662"/>
      <c r="DG5" s="662"/>
      <c r="DH5" s="662"/>
      <c r="DI5" s="662"/>
      <c r="DJ5" s="662"/>
      <c r="DK5" s="662"/>
      <c r="DL5" s="662"/>
      <c r="DM5" s="662"/>
      <c r="DN5" s="662"/>
      <c r="DO5" s="662"/>
      <c r="DP5" s="663"/>
      <c r="DQ5" s="661" t="s">
        <v>228</v>
      </c>
      <c r="DR5" s="662"/>
      <c r="DS5" s="662"/>
      <c r="DT5" s="662"/>
      <c r="DU5" s="662"/>
      <c r="DV5" s="662"/>
      <c r="DW5" s="662"/>
      <c r="DX5" s="662"/>
      <c r="DY5" s="662"/>
      <c r="DZ5" s="662"/>
      <c r="EA5" s="662"/>
      <c r="EB5" s="662"/>
      <c r="EC5" s="663"/>
    </row>
    <row r="6" spans="2:143" ht="11.25" customHeight="1">
      <c r="B6" s="676" t="s">
        <v>229</v>
      </c>
      <c r="C6" s="677"/>
      <c r="D6" s="677"/>
      <c r="E6" s="677"/>
      <c r="F6" s="677"/>
      <c r="G6" s="677"/>
      <c r="H6" s="677"/>
      <c r="I6" s="677"/>
      <c r="J6" s="677"/>
      <c r="K6" s="677"/>
      <c r="L6" s="677"/>
      <c r="M6" s="677"/>
      <c r="N6" s="677"/>
      <c r="O6" s="677"/>
      <c r="P6" s="677"/>
      <c r="Q6" s="678"/>
      <c r="R6" s="679">
        <v>122373</v>
      </c>
      <c r="S6" s="680"/>
      <c r="T6" s="680"/>
      <c r="U6" s="680"/>
      <c r="V6" s="680"/>
      <c r="W6" s="680"/>
      <c r="X6" s="680"/>
      <c r="Y6" s="681"/>
      <c r="Z6" s="682">
        <v>0.8</v>
      </c>
      <c r="AA6" s="682"/>
      <c r="AB6" s="682"/>
      <c r="AC6" s="682"/>
      <c r="AD6" s="683">
        <v>122373</v>
      </c>
      <c r="AE6" s="683"/>
      <c r="AF6" s="683"/>
      <c r="AG6" s="683"/>
      <c r="AH6" s="683"/>
      <c r="AI6" s="683"/>
      <c r="AJ6" s="683"/>
      <c r="AK6" s="683"/>
      <c r="AL6" s="684">
        <v>1.4</v>
      </c>
      <c r="AM6" s="685"/>
      <c r="AN6" s="685"/>
      <c r="AO6" s="686"/>
      <c r="AP6" s="676" t="s">
        <v>230</v>
      </c>
      <c r="AQ6" s="677"/>
      <c r="AR6" s="677"/>
      <c r="AS6" s="677"/>
      <c r="AT6" s="677"/>
      <c r="AU6" s="677"/>
      <c r="AV6" s="677"/>
      <c r="AW6" s="677"/>
      <c r="AX6" s="677"/>
      <c r="AY6" s="677"/>
      <c r="AZ6" s="677"/>
      <c r="BA6" s="677"/>
      <c r="BB6" s="677"/>
      <c r="BC6" s="677"/>
      <c r="BD6" s="677"/>
      <c r="BE6" s="677"/>
      <c r="BF6" s="678"/>
      <c r="BG6" s="679">
        <v>3563347</v>
      </c>
      <c r="BH6" s="680"/>
      <c r="BI6" s="680"/>
      <c r="BJ6" s="680"/>
      <c r="BK6" s="680"/>
      <c r="BL6" s="680"/>
      <c r="BM6" s="680"/>
      <c r="BN6" s="681"/>
      <c r="BO6" s="682">
        <v>100</v>
      </c>
      <c r="BP6" s="682"/>
      <c r="BQ6" s="682"/>
      <c r="BR6" s="682"/>
      <c r="BS6" s="683">
        <v>20304</v>
      </c>
      <c r="BT6" s="683"/>
      <c r="BU6" s="683"/>
      <c r="BV6" s="683"/>
      <c r="BW6" s="683"/>
      <c r="BX6" s="683"/>
      <c r="BY6" s="683"/>
      <c r="BZ6" s="683"/>
      <c r="CA6" s="683"/>
      <c r="CB6" s="687"/>
      <c r="CD6" s="690" t="s">
        <v>231</v>
      </c>
      <c r="CE6" s="691"/>
      <c r="CF6" s="691"/>
      <c r="CG6" s="691"/>
      <c r="CH6" s="691"/>
      <c r="CI6" s="691"/>
      <c r="CJ6" s="691"/>
      <c r="CK6" s="691"/>
      <c r="CL6" s="691"/>
      <c r="CM6" s="691"/>
      <c r="CN6" s="691"/>
      <c r="CO6" s="691"/>
      <c r="CP6" s="691"/>
      <c r="CQ6" s="692"/>
      <c r="CR6" s="679">
        <v>175692</v>
      </c>
      <c r="CS6" s="680"/>
      <c r="CT6" s="680"/>
      <c r="CU6" s="680"/>
      <c r="CV6" s="680"/>
      <c r="CW6" s="680"/>
      <c r="CX6" s="680"/>
      <c r="CY6" s="681"/>
      <c r="CZ6" s="673">
        <v>1.3</v>
      </c>
      <c r="DA6" s="674"/>
      <c r="DB6" s="674"/>
      <c r="DC6" s="693"/>
      <c r="DD6" s="688" t="s">
        <v>173</v>
      </c>
      <c r="DE6" s="680"/>
      <c r="DF6" s="680"/>
      <c r="DG6" s="680"/>
      <c r="DH6" s="680"/>
      <c r="DI6" s="680"/>
      <c r="DJ6" s="680"/>
      <c r="DK6" s="680"/>
      <c r="DL6" s="680"/>
      <c r="DM6" s="680"/>
      <c r="DN6" s="680"/>
      <c r="DO6" s="680"/>
      <c r="DP6" s="681"/>
      <c r="DQ6" s="688">
        <v>175692</v>
      </c>
      <c r="DR6" s="680"/>
      <c r="DS6" s="680"/>
      <c r="DT6" s="680"/>
      <c r="DU6" s="680"/>
      <c r="DV6" s="680"/>
      <c r="DW6" s="680"/>
      <c r="DX6" s="680"/>
      <c r="DY6" s="680"/>
      <c r="DZ6" s="680"/>
      <c r="EA6" s="680"/>
      <c r="EB6" s="680"/>
      <c r="EC6" s="689"/>
    </row>
    <row r="7" spans="2:143" ht="11.25" customHeight="1">
      <c r="B7" s="676" t="s">
        <v>232</v>
      </c>
      <c r="C7" s="677"/>
      <c r="D7" s="677"/>
      <c r="E7" s="677"/>
      <c r="F7" s="677"/>
      <c r="G7" s="677"/>
      <c r="H7" s="677"/>
      <c r="I7" s="677"/>
      <c r="J7" s="677"/>
      <c r="K7" s="677"/>
      <c r="L7" s="677"/>
      <c r="M7" s="677"/>
      <c r="N7" s="677"/>
      <c r="O7" s="677"/>
      <c r="P7" s="677"/>
      <c r="Q7" s="678"/>
      <c r="R7" s="679">
        <v>8028</v>
      </c>
      <c r="S7" s="680"/>
      <c r="T7" s="680"/>
      <c r="U7" s="680"/>
      <c r="V7" s="680"/>
      <c r="W7" s="680"/>
      <c r="X7" s="680"/>
      <c r="Y7" s="681"/>
      <c r="Z7" s="682">
        <v>0.1</v>
      </c>
      <c r="AA7" s="682"/>
      <c r="AB7" s="682"/>
      <c r="AC7" s="682"/>
      <c r="AD7" s="683">
        <v>8028</v>
      </c>
      <c r="AE7" s="683"/>
      <c r="AF7" s="683"/>
      <c r="AG7" s="683"/>
      <c r="AH7" s="683"/>
      <c r="AI7" s="683"/>
      <c r="AJ7" s="683"/>
      <c r="AK7" s="683"/>
      <c r="AL7" s="684">
        <v>0.1</v>
      </c>
      <c r="AM7" s="685"/>
      <c r="AN7" s="685"/>
      <c r="AO7" s="686"/>
      <c r="AP7" s="676" t="s">
        <v>233</v>
      </c>
      <c r="AQ7" s="677"/>
      <c r="AR7" s="677"/>
      <c r="AS7" s="677"/>
      <c r="AT7" s="677"/>
      <c r="AU7" s="677"/>
      <c r="AV7" s="677"/>
      <c r="AW7" s="677"/>
      <c r="AX7" s="677"/>
      <c r="AY7" s="677"/>
      <c r="AZ7" s="677"/>
      <c r="BA7" s="677"/>
      <c r="BB7" s="677"/>
      <c r="BC7" s="677"/>
      <c r="BD7" s="677"/>
      <c r="BE7" s="677"/>
      <c r="BF7" s="678"/>
      <c r="BG7" s="679">
        <v>1573278</v>
      </c>
      <c r="BH7" s="680"/>
      <c r="BI7" s="680"/>
      <c r="BJ7" s="680"/>
      <c r="BK7" s="680"/>
      <c r="BL7" s="680"/>
      <c r="BM7" s="680"/>
      <c r="BN7" s="681"/>
      <c r="BO7" s="682">
        <v>44.2</v>
      </c>
      <c r="BP7" s="682"/>
      <c r="BQ7" s="682"/>
      <c r="BR7" s="682"/>
      <c r="BS7" s="683">
        <v>20304</v>
      </c>
      <c r="BT7" s="683"/>
      <c r="BU7" s="683"/>
      <c r="BV7" s="683"/>
      <c r="BW7" s="683"/>
      <c r="BX7" s="683"/>
      <c r="BY7" s="683"/>
      <c r="BZ7" s="683"/>
      <c r="CA7" s="683"/>
      <c r="CB7" s="687"/>
      <c r="CD7" s="694" t="s">
        <v>234</v>
      </c>
      <c r="CE7" s="695"/>
      <c r="CF7" s="695"/>
      <c r="CG7" s="695"/>
      <c r="CH7" s="695"/>
      <c r="CI7" s="695"/>
      <c r="CJ7" s="695"/>
      <c r="CK7" s="695"/>
      <c r="CL7" s="695"/>
      <c r="CM7" s="695"/>
      <c r="CN7" s="695"/>
      <c r="CO7" s="695"/>
      <c r="CP7" s="695"/>
      <c r="CQ7" s="696"/>
      <c r="CR7" s="679">
        <v>1424305</v>
      </c>
      <c r="CS7" s="680"/>
      <c r="CT7" s="680"/>
      <c r="CU7" s="680"/>
      <c r="CV7" s="680"/>
      <c r="CW7" s="680"/>
      <c r="CX7" s="680"/>
      <c r="CY7" s="681"/>
      <c r="CZ7" s="682">
        <v>10.6</v>
      </c>
      <c r="DA7" s="682"/>
      <c r="DB7" s="682"/>
      <c r="DC7" s="682"/>
      <c r="DD7" s="688">
        <v>31903</v>
      </c>
      <c r="DE7" s="680"/>
      <c r="DF7" s="680"/>
      <c r="DG7" s="680"/>
      <c r="DH7" s="680"/>
      <c r="DI7" s="680"/>
      <c r="DJ7" s="680"/>
      <c r="DK7" s="680"/>
      <c r="DL7" s="680"/>
      <c r="DM7" s="680"/>
      <c r="DN7" s="680"/>
      <c r="DO7" s="680"/>
      <c r="DP7" s="681"/>
      <c r="DQ7" s="688">
        <v>1160923</v>
      </c>
      <c r="DR7" s="680"/>
      <c r="DS7" s="680"/>
      <c r="DT7" s="680"/>
      <c r="DU7" s="680"/>
      <c r="DV7" s="680"/>
      <c r="DW7" s="680"/>
      <c r="DX7" s="680"/>
      <c r="DY7" s="680"/>
      <c r="DZ7" s="680"/>
      <c r="EA7" s="680"/>
      <c r="EB7" s="680"/>
      <c r="EC7" s="689"/>
    </row>
    <row r="8" spans="2:143" ht="11.25" customHeight="1">
      <c r="B8" s="676" t="s">
        <v>235</v>
      </c>
      <c r="C8" s="677"/>
      <c r="D8" s="677"/>
      <c r="E8" s="677"/>
      <c r="F8" s="677"/>
      <c r="G8" s="677"/>
      <c r="H8" s="677"/>
      <c r="I8" s="677"/>
      <c r="J8" s="677"/>
      <c r="K8" s="677"/>
      <c r="L8" s="677"/>
      <c r="M8" s="677"/>
      <c r="N8" s="677"/>
      <c r="O8" s="677"/>
      <c r="P8" s="677"/>
      <c r="Q8" s="678"/>
      <c r="R8" s="679">
        <v>16576</v>
      </c>
      <c r="S8" s="680"/>
      <c r="T8" s="680"/>
      <c r="U8" s="680"/>
      <c r="V8" s="680"/>
      <c r="W8" s="680"/>
      <c r="X8" s="680"/>
      <c r="Y8" s="681"/>
      <c r="Z8" s="682">
        <v>0.1</v>
      </c>
      <c r="AA8" s="682"/>
      <c r="AB8" s="682"/>
      <c r="AC8" s="682"/>
      <c r="AD8" s="683">
        <v>16576</v>
      </c>
      <c r="AE8" s="683"/>
      <c r="AF8" s="683"/>
      <c r="AG8" s="683"/>
      <c r="AH8" s="683"/>
      <c r="AI8" s="683"/>
      <c r="AJ8" s="683"/>
      <c r="AK8" s="683"/>
      <c r="AL8" s="684">
        <v>0.2</v>
      </c>
      <c r="AM8" s="685"/>
      <c r="AN8" s="685"/>
      <c r="AO8" s="686"/>
      <c r="AP8" s="676" t="s">
        <v>236</v>
      </c>
      <c r="AQ8" s="677"/>
      <c r="AR8" s="677"/>
      <c r="AS8" s="677"/>
      <c r="AT8" s="677"/>
      <c r="AU8" s="677"/>
      <c r="AV8" s="677"/>
      <c r="AW8" s="677"/>
      <c r="AX8" s="677"/>
      <c r="AY8" s="677"/>
      <c r="AZ8" s="677"/>
      <c r="BA8" s="677"/>
      <c r="BB8" s="677"/>
      <c r="BC8" s="677"/>
      <c r="BD8" s="677"/>
      <c r="BE8" s="677"/>
      <c r="BF8" s="678"/>
      <c r="BG8" s="679">
        <v>62163</v>
      </c>
      <c r="BH8" s="680"/>
      <c r="BI8" s="680"/>
      <c r="BJ8" s="680"/>
      <c r="BK8" s="680"/>
      <c r="BL8" s="680"/>
      <c r="BM8" s="680"/>
      <c r="BN8" s="681"/>
      <c r="BO8" s="682">
        <v>1.7</v>
      </c>
      <c r="BP8" s="682"/>
      <c r="BQ8" s="682"/>
      <c r="BR8" s="682"/>
      <c r="BS8" s="688" t="s">
        <v>237</v>
      </c>
      <c r="BT8" s="680"/>
      <c r="BU8" s="680"/>
      <c r="BV8" s="680"/>
      <c r="BW8" s="680"/>
      <c r="BX8" s="680"/>
      <c r="BY8" s="680"/>
      <c r="BZ8" s="680"/>
      <c r="CA8" s="680"/>
      <c r="CB8" s="689"/>
      <c r="CD8" s="694" t="s">
        <v>238</v>
      </c>
      <c r="CE8" s="695"/>
      <c r="CF8" s="695"/>
      <c r="CG8" s="695"/>
      <c r="CH8" s="695"/>
      <c r="CI8" s="695"/>
      <c r="CJ8" s="695"/>
      <c r="CK8" s="695"/>
      <c r="CL8" s="695"/>
      <c r="CM8" s="695"/>
      <c r="CN8" s="695"/>
      <c r="CO8" s="695"/>
      <c r="CP8" s="695"/>
      <c r="CQ8" s="696"/>
      <c r="CR8" s="679">
        <v>4335867</v>
      </c>
      <c r="CS8" s="680"/>
      <c r="CT8" s="680"/>
      <c r="CU8" s="680"/>
      <c r="CV8" s="680"/>
      <c r="CW8" s="680"/>
      <c r="CX8" s="680"/>
      <c r="CY8" s="681"/>
      <c r="CZ8" s="682">
        <v>32.1</v>
      </c>
      <c r="DA8" s="682"/>
      <c r="DB8" s="682"/>
      <c r="DC8" s="682"/>
      <c r="DD8" s="688">
        <v>69767</v>
      </c>
      <c r="DE8" s="680"/>
      <c r="DF8" s="680"/>
      <c r="DG8" s="680"/>
      <c r="DH8" s="680"/>
      <c r="DI8" s="680"/>
      <c r="DJ8" s="680"/>
      <c r="DK8" s="680"/>
      <c r="DL8" s="680"/>
      <c r="DM8" s="680"/>
      <c r="DN8" s="680"/>
      <c r="DO8" s="680"/>
      <c r="DP8" s="681"/>
      <c r="DQ8" s="688">
        <v>2376222</v>
      </c>
      <c r="DR8" s="680"/>
      <c r="DS8" s="680"/>
      <c r="DT8" s="680"/>
      <c r="DU8" s="680"/>
      <c r="DV8" s="680"/>
      <c r="DW8" s="680"/>
      <c r="DX8" s="680"/>
      <c r="DY8" s="680"/>
      <c r="DZ8" s="680"/>
      <c r="EA8" s="680"/>
      <c r="EB8" s="680"/>
      <c r="EC8" s="689"/>
    </row>
    <row r="9" spans="2:143" ht="11.25" customHeight="1">
      <c r="B9" s="676" t="s">
        <v>239</v>
      </c>
      <c r="C9" s="677"/>
      <c r="D9" s="677"/>
      <c r="E9" s="677"/>
      <c r="F9" s="677"/>
      <c r="G9" s="677"/>
      <c r="H9" s="677"/>
      <c r="I9" s="677"/>
      <c r="J9" s="677"/>
      <c r="K9" s="677"/>
      <c r="L9" s="677"/>
      <c r="M9" s="677"/>
      <c r="N9" s="677"/>
      <c r="O9" s="677"/>
      <c r="P9" s="677"/>
      <c r="Q9" s="678"/>
      <c r="R9" s="679">
        <v>13367</v>
      </c>
      <c r="S9" s="680"/>
      <c r="T9" s="680"/>
      <c r="U9" s="680"/>
      <c r="V9" s="680"/>
      <c r="W9" s="680"/>
      <c r="X9" s="680"/>
      <c r="Y9" s="681"/>
      <c r="Z9" s="682">
        <v>0.1</v>
      </c>
      <c r="AA9" s="682"/>
      <c r="AB9" s="682"/>
      <c r="AC9" s="682"/>
      <c r="AD9" s="683">
        <v>13367</v>
      </c>
      <c r="AE9" s="683"/>
      <c r="AF9" s="683"/>
      <c r="AG9" s="683"/>
      <c r="AH9" s="683"/>
      <c r="AI9" s="683"/>
      <c r="AJ9" s="683"/>
      <c r="AK9" s="683"/>
      <c r="AL9" s="684">
        <v>0.1</v>
      </c>
      <c r="AM9" s="685"/>
      <c r="AN9" s="685"/>
      <c r="AO9" s="686"/>
      <c r="AP9" s="676" t="s">
        <v>240</v>
      </c>
      <c r="AQ9" s="677"/>
      <c r="AR9" s="677"/>
      <c r="AS9" s="677"/>
      <c r="AT9" s="677"/>
      <c r="AU9" s="677"/>
      <c r="AV9" s="677"/>
      <c r="AW9" s="677"/>
      <c r="AX9" s="677"/>
      <c r="AY9" s="677"/>
      <c r="AZ9" s="677"/>
      <c r="BA9" s="677"/>
      <c r="BB9" s="677"/>
      <c r="BC9" s="677"/>
      <c r="BD9" s="677"/>
      <c r="BE9" s="677"/>
      <c r="BF9" s="678"/>
      <c r="BG9" s="679">
        <v>1341001</v>
      </c>
      <c r="BH9" s="680"/>
      <c r="BI9" s="680"/>
      <c r="BJ9" s="680"/>
      <c r="BK9" s="680"/>
      <c r="BL9" s="680"/>
      <c r="BM9" s="680"/>
      <c r="BN9" s="681"/>
      <c r="BO9" s="682">
        <v>37.6</v>
      </c>
      <c r="BP9" s="682"/>
      <c r="BQ9" s="682"/>
      <c r="BR9" s="682"/>
      <c r="BS9" s="688" t="s">
        <v>237</v>
      </c>
      <c r="BT9" s="680"/>
      <c r="BU9" s="680"/>
      <c r="BV9" s="680"/>
      <c r="BW9" s="680"/>
      <c r="BX9" s="680"/>
      <c r="BY9" s="680"/>
      <c r="BZ9" s="680"/>
      <c r="CA9" s="680"/>
      <c r="CB9" s="689"/>
      <c r="CD9" s="694" t="s">
        <v>241</v>
      </c>
      <c r="CE9" s="695"/>
      <c r="CF9" s="695"/>
      <c r="CG9" s="695"/>
      <c r="CH9" s="695"/>
      <c r="CI9" s="695"/>
      <c r="CJ9" s="695"/>
      <c r="CK9" s="695"/>
      <c r="CL9" s="695"/>
      <c r="CM9" s="695"/>
      <c r="CN9" s="695"/>
      <c r="CO9" s="695"/>
      <c r="CP9" s="695"/>
      <c r="CQ9" s="696"/>
      <c r="CR9" s="679">
        <v>1126715</v>
      </c>
      <c r="CS9" s="680"/>
      <c r="CT9" s="680"/>
      <c r="CU9" s="680"/>
      <c r="CV9" s="680"/>
      <c r="CW9" s="680"/>
      <c r="CX9" s="680"/>
      <c r="CY9" s="681"/>
      <c r="CZ9" s="682">
        <v>8.4</v>
      </c>
      <c r="DA9" s="682"/>
      <c r="DB9" s="682"/>
      <c r="DC9" s="682"/>
      <c r="DD9" s="688">
        <v>11643</v>
      </c>
      <c r="DE9" s="680"/>
      <c r="DF9" s="680"/>
      <c r="DG9" s="680"/>
      <c r="DH9" s="680"/>
      <c r="DI9" s="680"/>
      <c r="DJ9" s="680"/>
      <c r="DK9" s="680"/>
      <c r="DL9" s="680"/>
      <c r="DM9" s="680"/>
      <c r="DN9" s="680"/>
      <c r="DO9" s="680"/>
      <c r="DP9" s="681"/>
      <c r="DQ9" s="688">
        <v>1045009</v>
      </c>
      <c r="DR9" s="680"/>
      <c r="DS9" s="680"/>
      <c r="DT9" s="680"/>
      <c r="DU9" s="680"/>
      <c r="DV9" s="680"/>
      <c r="DW9" s="680"/>
      <c r="DX9" s="680"/>
      <c r="DY9" s="680"/>
      <c r="DZ9" s="680"/>
      <c r="EA9" s="680"/>
      <c r="EB9" s="680"/>
      <c r="EC9" s="689"/>
    </row>
    <row r="10" spans="2:143" ht="11.25" customHeight="1">
      <c r="B10" s="676" t="s">
        <v>242</v>
      </c>
      <c r="C10" s="677"/>
      <c r="D10" s="677"/>
      <c r="E10" s="677"/>
      <c r="F10" s="677"/>
      <c r="G10" s="677"/>
      <c r="H10" s="677"/>
      <c r="I10" s="677"/>
      <c r="J10" s="677"/>
      <c r="K10" s="677"/>
      <c r="L10" s="677"/>
      <c r="M10" s="677"/>
      <c r="N10" s="677"/>
      <c r="O10" s="677"/>
      <c r="P10" s="677"/>
      <c r="Q10" s="678"/>
      <c r="R10" s="679" t="s">
        <v>243</v>
      </c>
      <c r="S10" s="680"/>
      <c r="T10" s="680"/>
      <c r="U10" s="680"/>
      <c r="V10" s="680"/>
      <c r="W10" s="680"/>
      <c r="X10" s="680"/>
      <c r="Y10" s="681"/>
      <c r="Z10" s="682" t="s">
        <v>243</v>
      </c>
      <c r="AA10" s="682"/>
      <c r="AB10" s="682"/>
      <c r="AC10" s="682"/>
      <c r="AD10" s="683" t="s">
        <v>237</v>
      </c>
      <c r="AE10" s="683"/>
      <c r="AF10" s="683"/>
      <c r="AG10" s="683"/>
      <c r="AH10" s="683"/>
      <c r="AI10" s="683"/>
      <c r="AJ10" s="683"/>
      <c r="AK10" s="683"/>
      <c r="AL10" s="684" t="s">
        <v>173</v>
      </c>
      <c r="AM10" s="685"/>
      <c r="AN10" s="685"/>
      <c r="AO10" s="686"/>
      <c r="AP10" s="676" t="s">
        <v>244</v>
      </c>
      <c r="AQ10" s="677"/>
      <c r="AR10" s="677"/>
      <c r="AS10" s="677"/>
      <c r="AT10" s="677"/>
      <c r="AU10" s="677"/>
      <c r="AV10" s="677"/>
      <c r="AW10" s="677"/>
      <c r="AX10" s="677"/>
      <c r="AY10" s="677"/>
      <c r="AZ10" s="677"/>
      <c r="BA10" s="677"/>
      <c r="BB10" s="677"/>
      <c r="BC10" s="677"/>
      <c r="BD10" s="677"/>
      <c r="BE10" s="677"/>
      <c r="BF10" s="678"/>
      <c r="BG10" s="679">
        <v>67741</v>
      </c>
      <c r="BH10" s="680"/>
      <c r="BI10" s="680"/>
      <c r="BJ10" s="680"/>
      <c r="BK10" s="680"/>
      <c r="BL10" s="680"/>
      <c r="BM10" s="680"/>
      <c r="BN10" s="681"/>
      <c r="BO10" s="682">
        <v>1.9</v>
      </c>
      <c r="BP10" s="682"/>
      <c r="BQ10" s="682"/>
      <c r="BR10" s="682"/>
      <c r="BS10" s="688" t="s">
        <v>173</v>
      </c>
      <c r="BT10" s="680"/>
      <c r="BU10" s="680"/>
      <c r="BV10" s="680"/>
      <c r="BW10" s="680"/>
      <c r="BX10" s="680"/>
      <c r="BY10" s="680"/>
      <c r="BZ10" s="680"/>
      <c r="CA10" s="680"/>
      <c r="CB10" s="689"/>
      <c r="CD10" s="694" t="s">
        <v>245</v>
      </c>
      <c r="CE10" s="695"/>
      <c r="CF10" s="695"/>
      <c r="CG10" s="695"/>
      <c r="CH10" s="695"/>
      <c r="CI10" s="695"/>
      <c r="CJ10" s="695"/>
      <c r="CK10" s="695"/>
      <c r="CL10" s="695"/>
      <c r="CM10" s="695"/>
      <c r="CN10" s="695"/>
      <c r="CO10" s="695"/>
      <c r="CP10" s="695"/>
      <c r="CQ10" s="696"/>
      <c r="CR10" s="679" t="s">
        <v>237</v>
      </c>
      <c r="CS10" s="680"/>
      <c r="CT10" s="680"/>
      <c r="CU10" s="680"/>
      <c r="CV10" s="680"/>
      <c r="CW10" s="680"/>
      <c r="CX10" s="680"/>
      <c r="CY10" s="681"/>
      <c r="CZ10" s="682" t="s">
        <v>173</v>
      </c>
      <c r="DA10" s="682"/>
      <c r="DB10" s="682"/>
      <c r="DC10" s="682"/>
      <c r="DD10" s="688" t="s">
        <v>173</v>
      </c>
      <c r="DE10" s="680"/>
      <c r="DF10" s="680"/>
      <c r="DG10" s="680"/>
      <c r="DH10" s="680"/>
      <c r="DI10" s="680"/>
      <c r="DJ10" s="680"/>
      <c r="DK10" s="680"/>
      <c r="DL10" s="680"/>
      <c r="DM10" s="680"/>
      <c r="DN10" s="680"/>
      <c r="DO10" s="680"/>
      <c r="DP10" s="681"/>
      <c r="DQ10" s="688" t="s">
        <v>173</v>
      </c>
      <c r="DR10" s="680"/>
      <c r="DS10" s="680"/>
      <c r="DT10" s="680"/>
      <c r="DU10" s="680"/>
      <c r="DV10" s="680"/>
      <c r="DW10" s="680"/>
      <c r="DX10" s="680"/>
      <c r="DY10" s="680"/>
      <c r="DZ10" s="680"/>
      <c r="EA10" s="680"/>
      <c r="EB10" s="680"/>
      <c r="EC10" s="689"/>
    </row>
    <row r="11" spans="2:143" ht="11.25" customHeight="1">
      <c r="B11" s="676" t="s">
        <v>246</v>
      </c>
      <c r="C11" s="677"/>
      <c r="D11" s="677"/>
      <c r="E11" s="677"/>
      <c r="F11" s="677"/>
      <c r="G11" s="677"/>
      <c r="H11" s="677"/>
      <c r="I11" s="677"/>
      <c r="J11" s="677"/>
      <c r="K11" s="677"/>
      <c r="L11" s="677"/>
      <c r="M11" s="677"/>
      <c r="N11" s="677"/>
      <c r="O11" s="677"/>
      <c r="P11" s="677"/>
      <c r="Q11" s="678"/>
      <c r="R11" s="679" t="s">
        <v>173</v>
      </c>
      <c r="S11" s="680"/>
      <c r="T11" s="680"/>
      <c r="U11" s="680"/>
      <c r="V11" s="680"/>
      <c r="W11" s="680"/>
      <c r="X11" s="680"/>
      <c r="Y11" s="681"/>
      <c r="Z11" s="682" t="s">
        <v>237</v>
      </c>
      <c r="AA11" s="682"/>
      <c r="AB11" s="682"/>
      <c r="AC11" s="682"/>
      <c r="AD11" s="683" t="s">
        <v>173</v>
      </c>
      <c r="AE11" s="683"/>
      <c r="AF11" s="683"/>
      <c r="AG11" s="683"/>
      <c r="AH11" s="683"/>
      <c r="AI11" s="683"/>
      <c r="AJ11" s="683"/>
      <c r="AK11" s="683"/>
      <c r="AL11" s="684" t="s">
        <v>173</v>
      </c>
      <c r="AM11" s="685"/>
      <c r="AN11" s="685"/>
      <c r="AO11" s="686"/>
      <c r="AP11" s="676" t="s">
        <v>247</v>
      </c>
      <c r="AQ11" s="677"/>
      <c r="AR11" s="677"/>
      <c r="AS11" s="677"/>
      <c r="AT11" s="677"/>
      <c r="AU11" s="677"/>
      <c r="AV11" s="677"/>
      <c r="AW11" s="677"/>
      <c r="AX11" s="677"/>
      <c r="AY11" s="677"/>
      <c r="AZ11" s="677"/>
      <c r="BA11" s="677"/>
      <c r="BB11" s="677"/>
      <c r="BC11" s="677"/>
      <c r="BD11" s="677"/>
      <c r="BE11" s="677"/>
      <c r="BF11" s="678"/>
      <c r="BG11" s="679">
        <v>102373</v>
      </c>
      <c r="BH11" s="680"/>
      <c r="BI11" s="680"/>
      <c r="BJ11" s="680"/>
      <c r="BK11" s="680"/>
      <c r="BL11" s="680"/>
      <c r="BM11" s="680"/>
      <c r="BN11" s="681"/>
      <c r="BO11" s="682">
        <v>2.9</v>
      </c>
      <c r="BP11" s="682"/>
      <c r="BQ11" s="682"/>
      <c r="BR11" s="682"/>
      <c r="BS11" s="688">
        <v>20304</v>
      </c>
      <c r="BT11" s="680"/>
      <c r="BU11" s="680"/>
      <c r="BV11" s="680"/>
      <c r="BW11" s="680"/>
      <c r="BX11" s="680"/>
      <c r="BY11" s="680"/>
      <c r="BZ11" s="680"/>
      <c r="CA11" s="680"/>
      <c r="CB11" s="689"/>
      <c r="CD11" s="694" t="s">
        <v>248</v>
      </c>
      <c r="CE11" s="695"/>
      <c r="CF11" s="695"/>
      <c r="CG11" s="695"/>
      <c r="CH11" s="695"/>
      <c r="CI11" s="695"/>
      <c r="CJ11" s="695"/>
      <c r="CK11" s="695"/>
      <c r="CL11" s="695"/>
      <c r="CM11" s="695"/>
      <c r="CN11" s="695"/>
      <c r="CO11" s="695"/>
      <c r="CP11" s="695"/>
      <c r="CQ11" s="696"/>
      <c r="CR11" s="679">
        <v>377065</v>
      </c>
      <c r="CS11" s="680"/>
      <c r="CT11" s="680"/>
      <c r="CU11" s="680"/>
      <c r="CV11" s="680"/>
      <c r="CW11" s="680"/>
      <c r="CX11" s="680"/>
      <c r="CY11" s="681"/>
      <c r="CZ11" s="682">
        <v>2.8</v>
      </c>
      <c r="DA11" s="682"/>
      <c r="DB11" s="682"/>
      <c r="DC11" s="682"/>
      <c r="DD11" s="688">
        <v>94068</v>
      </c>
      <c r="DE11" s="680"/>
      <c r="DF11" s="680"/>
      <c r="DG11" s="680"/>
      <c r="DH11" s="680"/>
      <c r="DI11" s="680"/>
      <c r="DJ11" s="680"/>
      <c r="DK11" s="680"/>
      <c r="DL11" s="680"/>
      <c r="DM11" s="680"/>
      <c r="DN11" s="680"/>
      <c r="DO11" s="680"/>
      <c r="DP11" s="681"/>
      <c r="DQ11" s="688">
        <v>253659</v>
      </c>
      <c r="DR11" s="680"/>
      <c r="DS11" s="680"/>
      <c r="DT11" s="680"/>
      <c r="DU11" s="680"/>
      <c r="DV11" s="680"/>
      <c r="DW11" s="680"/>
      <c r="DX11" s="680"/>
      <c r="DY11" s="680"/>
      <c r="DZ11" s="680"/>
      <c r="EA11" s="680"/>
      <c r="EB11" s="680"/>
      <c r="EC11" s="689"/>
    </row>
    <row r="12" spans="2:143" ht="11.25" customHeight="1">
      <c r="B12" s="676" t="s">
        <v>249</v>
      </c>
      <c r="C12" s="677"/>
      <c r="D12" s="677"/>
      <c r="E12" s="677"/>
      <c r="F12" s="677"/>
      <c r="G12" s="677"/>
      <c r="H12" s="677"/>
      <c r="I12" s="677"/>
      <c r="J12" s="677"/>
      <c r="K12" s="677"/>
      <c r="L12" s="677"/>
      <c r="M12" s="677"/>
      <c r="N12" s="677"/>
      <c r="O12" s="677"/>
      <c r="P12" s="677"/>
      <c r="Q12" s="678"/>
      <c r="R12" s="679">
        <v>568898</v>
      </c>
      <c r="S12" s="680"/>
      <c r="T12" s="680"/>
      <c r="U12" s="680"/>
      <c r="V12" s="680"/>
      <c r="W12" s="680"/>
      <c r="X12" s="680"/>
      <c r="Y12" s="681"/>
      <c r="Z12" s="682">
        <v>3.8</v>
      </c>
      <c r="AA12" s="682"/>
      <c r="AB12" s="682"/>
      <c r="AC12" s="682"/>
      <c r="AD12" s="683">
        <v>568898</v>
      </c>
      <c r="AE12" s="683"/>
      <c r="AF12" s="683"/>
      <c r="AG12" s="683"/>
      <c r="AH12" s="683"/>
      <c r="AI12" s="683"/>
      <c r="AJ12" s="683"/>
      <c r="AK12" s="683"/>
      <c r="AL12" s="684">
        <v>6.3</v>
      </c>
      <c r="AM12" s="685"/>
      <c r="AN12" s="685"/>
      <c r="AO12" s="686"/>
      <c r="AP12" s="676" t="s">
        <v>250</v>
      </c>
      <c r="AQ12" s="677"/>
      <c r="AR12" s="677"/>
      <c r="AS12" s="677"/>
      <c r="AT12" s="677"/>
      <c r="AU12" s="677"/>
      <c r="AV12" s="677"/>
      <c r="AW12" s="677"/>
      <c r="AX12" s="677"/>
      <c r="AY12" s="677"/>
      <c r="AZ12" s="677"/>
      <c r="BA12" s="677"/>
      <c r="BB12" s="677"/>
      <c r="BC12" s="677"/>
      <c r="BD12" s="677"/>
      <c r="BE12" s="677"/>
      <c r="BF12" s="678"/>
      <c r="BG12" s="679">
        <v>1712512</v>
      </c>
      <c r="BH12" s="680"/>
      <c r="BI12" s="680"/>
      <c r="BJ12" s="680"/>
      <c r="BK12" s="680"/>
      <c r="BL12" s="680"/>
      <c r="BM12" s="680"/>
      <c r="BN12" s="681"/>
      <c r="BO12" s="682">
        <v>48.1</v>
      </c>
      <c r="BP12" s="682"/>
      <c r="BQ12" s="682"/>
      <c r="BR12" s="682"/>
      <c r="BS12" s="688" t="s">
        <v>237</v>
      </c>
      <c r="BT12" s="680"/>
      <c r="BU12" s="680"/>
      <c r="BV12" s="680"/>
      <c r="BW12" s="680"/>
      <c r="BX12" s="680"/>
      <c r="BY12" s="680"/>
      <c r="BZ12" s="680"/>
      <c r="CA12" s="680"/>
      <c r="CB12" s="689"/>
      <c r="CD12" s="694" t="s">
        <v>251</v>
      </c>
      <c r="CE12" s="695"/>
      <c r="CF12" s="695"/>
      <c r="CG12" s="695"/>
      <c r="CH12" s="695"/>
      <c r="CI12" s="695"/>
      <c r="CJ12" s="695"/>
      <c r="CK12" s="695"/>
      <c r="CL12" s="695"/>
      <c r="CM12" s="695"/>
      <c r="CN12" s="695"/>
      <c r="CO12" s="695"/>
      <c r="CP12" s="695"/>
      <c r="CQ12" s="696"/>
      <c r="CR12" s="679">
        <v>51923</v>
      </c>
      <c r="CS12" s="680"/>
      <c r="CT12" s="680"/>
      <c r="CU12" s="680"/>
      <c r="CV12" s="680"/>
      <c r="CW12" s="680"/>
      <c r="CX12" s="680"/>
      <c r="CY12" s="681"/>
      <c r="CZ12" s="682">
        <v>0.4</v>
      </c>
      <c r="DA12" s="682"/>
      <c r="DB12" s="682"/>
      <c r="DC12" s="682"/>
      <c r="DD12" s="688">
        <v>347</v>
      </c>
      <c r="DE12" s="680"/>
      <c r="DF12" s="680"/>
      <c r="DG12" s="680"/>
      <c r="DH12" s="680"/>
      <c r="DI12" s="680"/>
      <c r="DJ12" s="680"/>
      <c r="DK12" s="680"/>
      <c r="DL12" s="680"/>
      <c r="DM12" s="680"/>
      <c r="DN12" s="680"/>
      <c r="DO12" s="680"/>
      <c r="DP12" s="681"/>
      <c r="DQ12" s="688">
        <v>47842</v>
      </c>
      <c r="DR12" s="680"/>
      <c r="DS12" s="680"/>
      <c r="DT12" s="680"/>
      <c r="DU12" s="680"/>
      <c r="DV12" s="680"/>
      <c r="DW12" s="680"/>
      <c r="DX12" s="680"/>
      <c r="DY12" s="680"/>
      <c r="DZ12" s="680"/>
      <c r="EA12" s="680"/>
      <c r="EB12" s="680"/>
      <c r="EC12" s="689"/>
    </row>
    <row r="13" spans="2:143" ht="11.25" customHeight="1">
      <c r="B13" s="676" t="s">
        <v>252</v>
      </c>
      <c r="C13" s="677"/>
      <c r="D13" s="677"/>
      <c r="E13" s="677"/>
      <c r="F13" s="677"/>
      <c r="G13" s="677"/>
      <c r="H13" s="677"/>
      <c r="I13" s="677"/>
      <c r="J13" s="677"/>
      <c r="K13" s="677"/>
      <c r="L13" s="677"/>
      <c r="M13" s="677"/>
      <c r="N13" s="677"/>
      <c r="O13" s="677"/>
      <c r="P13" s="677"/>
      <c r="Q13" s="678"/>
      <c r="R13" s="679" t="s">
        <v>237</v>
      </c>
      <c r="S13" s="680"/>
      <c r="T13" s="680"/>
      <c r="U13" s="680"/>
      <c r="V13" s="680"/>
      <c r="W13" s="680"/>
      <c r="X13" s="680"/>
      <c r="Y13" s="681"/>
      <c r="Z13" s="682" t="s">
        <v>173</v>
      </c>
      <c r="AA13" s="682"/>
      <c r="AB13" s="682"/>
      <c r="AC13" s="682"/>
      <c r="AD13" s="683" t="s">
        <v>173</v>
      </c>
      <c r="AE13" s="683"/>
      <c r="AF13" s="683"/>
      <c r="AG13" s="683"/>
      <c r="AH13" s="683"/>
      <c r="AI13" s="683"/>
      <c r="AJ13" s="683"/>
      <c r="AK13" s="683"/>
      <c r="AL13" s="684" t="s">
        <v>173</v>
      </c>
      <c r="AM13" s="685"/>
      <c r="AN13" s="685"/>
      <c r="AO13" s="686"/>
      <c r="AP13" s="676" t="s">
        <v>253</v>
      </c>
      <c r="AQ13" s="677"/>
      <c r="AR13" s="677"/>
      <c r="AS13" s="677"/>
      <c r="AT13" s="677"/>
      <c r="AU13" s="677"/>
      <c r="AV13" s="677"/>
      <c r="AW13" s="677"/>
      <c r="AX13" s="677"/>
      <c r="AY13" s="677"/>
      <c r="AZ13" s="677"/>
      <c r="BA13" s="677"/>
      <c r="BB13" s="677"/>
      <c r="BC13" s="677"/>
      <c r="BD13" s="677"/>
      <c r="BE13" s="677"/>
      <c r="BF13" s="678"/>
      <c r="BG13" s="679">
        <v>1700419</v>
      </c>
      <c r="BH13" s="680"/>
      <c r="BI13" s="680"/>
      <c r="BJ13" s="680"/>
      <c r="BK13" s="680"/>
      <c r="BL13" s="680"/>
      <c r="BM13" s="680"/>
      <c r="BN13" s="681"/>
      <c r="BO13" s="682">
        <v>47.7</v>
      </c>
      <c r="BP13" s="682"/>
      <c r="BQ13" s="682"/>
      <c r="BR13" s="682"/>
      <c r="BS13" s="688" t="s">
        <v>173</v>
      </c>
      <c r="BT13" s="680"/>
      <c r="BU13" s="680"/>
      <c r="BV13" s="680"/>
      <c r="BW13" s="680"/>
      <c r="BX13" s="680"/>
      <c r="BY13" s="680"/>
      <c r="BZ13" s="680"/>
      <c r="CA13" s="680"/>
      <c r="CB13" s="689"/>
      <c r="CD13" s="694" t="s">
        <v>254</v>
      </c>
      <c r="CE13" s="695"/>
      <c r="CF13" s="695"/>
      <c r="CG13" s="695"/>
      <c r="CH13" s="695"/>
      <c r="CI13" s="695"/>
      <c r="CJ13" s="695"/>
      <c r="CK13" s="695"/>
      <c r="CL13" s="695"/>
      <c r="CM13" s="695"/>
      <c r="CN13" s="695"/>
      <c r="CO13" s="695"/>
      <c r="CP13" s="695"/>
      <c r="CQ13" s="696"/>
      <c r="CR13" s="679">
        <v>2146191</v>
      </c>
      <c r="CS13" s="680"/>
      <c r="CT13" s="680"/>
      <c r="CU13" s="680"/>
      <c r="CV13" s="680"/>
      <c r="CW13" s="680"/>
      <c r="CX13" s="680"/>
      <c r="CY13" s="681"/>
      <c r="CZ13" s="682">
        <v>15.9</v>
      </c>
      <c r="DA13" s="682"/>
      <c r="DB13" s="682"/>
      <c r="DC13" s="682"/>
      <c r="DD13" s="688">
        <v>695757</v>
      </c>
      <c r="DE13" s="680"/>
      <c r="DF13" s="680"/>
      <c r="DG13" s="680"/>
      <c r="DH13" s="680"/>
      <c r="DI13" s="680"/>
      <c r="DJ13" s="680"/>
      <c r="DK13" s="680"/>
      <c r="DL13" s="680"/>
      <c r="DM13" s="680"/>
      <c r="DN13" s="680"/>
      <c r="DO13" s="680"/>
      <c r="DP13" s="681"/>
      <c r="DQ13" s="688">
        <v>1682378</v>
      </c>
      <c r="DR13" s="680"/>
      <c r="DS13" s="680"/>
      <c r="DT13" s="680"/>
      <c r="DU13" s="680"/>
      <c r="DV13" s="680"/>
      <c r="DW13" s="680"/>
      <c r="DX13" s="680"/>
      <c r="DY13" s="680"/>
      <c r="DZ13" s="680"/>
      <c r="EA13" s="680"/>
      <c r="EB13" s="680"/>
      <c r="EC13" s="689"/>
    </row>
    <row r="14" spans="2:143" ht="11.25" customHeight="1">
      <c r="B14" s="676" t="s">
        <v>255</v>
      </c>
      <c r="C14" s="677"/>
      <c r="D14" s="677"/>
      <c r="E14" s="677"/>
      <c r="F14" s="677"/>
      <c r="G14" s="677"/>
      <c r="H14" s="677"/>
      <c r="I14" s="677"/>
      <c r="J14" s="677"/>
      <c r="K14" s="677"/>
      <c r="L14" s="677"/>
      <c r="M14" s="677"/>
      <c r="N14" s="677"/>
      <c r="O14" s="677"/>
      <c r="P14" s="677"/>
      <c r="Q14" s="678"/>
      <c r="R14" s="679" t="s">
        <v>173</v>
      </c>
      <c r="S14" s="680"/>
      <c r="T14" s="680"/>
      <c r="U14" s="680"/>
      <c r="V14" s="680"/>
      <c r="W14" s="680"/>
      <c r="X14" s="680"/>
      <c r="Y14" s="681"/>
      <c r="Z14" s="682" t="s">
        <v>237</v>
      </c>
      <c r="AA14" s="682"/>
      <c r="AB14" s="682"/>
      <c r="AC14" s="682"/>
      <c r="AD14" s="683" t="s">
        <v>237</v>
      </c>
      <c r="AE14" s="683"/>
      <c r="AF14" s="683"/>
      <c r="AG14" s="683"/>
      <c r="AH14" s="683"/>
      <c r="AI14" s="683"/>
      <c r="AJ14" s="683"/>
      <c r="AK14" s="683"/>
      <c r="AL14" s="684" t="s">
        <v>173</v>
      </c>
      <c r="AM14" s="685"/>
      <c r="AN14" s="685"/>
      <c r="AO14" s="686"/>
      <c r="AP14" s="676" t="s">
        <v>256</v>
      </c>
      <c r="AQ14" s="677"/>
      <c r="AR14" s="677"/>
      <c r="AS14" s="677"/>
      <c r="AT14" s="677"/>
      <c r="AU14" s="677"/>
      <c r="AV14" s="677"/>
      <c r="AW14" s="677"/>
      <c r="AX14" s="677"/>
      <c r="AY14" s="677"/>
      <c r="AZ14" s="677"/>
      <c r="BA14" s="677"/>
      <c r="BB14" s="677"/>
      <c r="BC14" s="677"/>
      <c r="BD14" s="677"/>
      <c r="BE14" s="677"/>
      <c r="BF14" s="678"/>
      <c r="BG14" s="679">
        <v>115814</v>
      </c>
      <c r="BH14" s="680"/>
      <c r="BI14" s="680"/>
      <c r="BJ14" s="680"/>
      <c r="BK14" s="680"/>
      <c r="BL14" s="680"/>
      <c r="BM14" s="680"/>
      <c r="BN14" s="681"/>
      <c r="BO14" s="682">
        <v>3.3</v>
      </c>
      <c r="BP14" s="682"/>
      <c r="BQ14" s="682"/>
      <c r="BR14" s="682"/>
      <c r="BS14" s="688" t="s">
        <v>173</v>
      </c>
      <c r="BT14" s="680"/>
      <c r="BU14" s="680"/>
      <c r="BV14" s="680"/>
      <c r="BW14" s="680"/>
      <c r="BX14" s="680"/>
      <c r="BY14" s="680"/>
      <c r="BZ14" s="680"/>
      <c r="CA14" s="680"/>
      <c r="CB14" s="689"/>
      <c r="CD14" s="694" t="s">
        <v>257</v>
      </c>
      <c r="CE14" s="695"/>
      <c r="CF14" s="695"/>
      <c r="CG14" s="695"/>
      <c r="CH14" s="695"/>
      <c r="CI14" s="695"/>
      <c r="CJ14" s="695"/>
      <c r="CK14" s="695"/>
      <c r="CL14" s="695"/>
      <c r="CM14" s="695"/>
      <c r="CN14" s="695"/>
      <c r="CO14" s="695"/>
      <c r="CP14" s="695"/>
      <c r="CQ14" s="696"/>
      <c r="CR14" s="679">
        <v>677975</v>
      </c>
      <c r="CS14" s="680"/>
      <c r="CT14" s="680"/>
      <c r="CU14" s="680"/>
      <c r="CV14" s="680"/>
      <c r="CW14" s="680"/>
      <c r="CX14" s="680"/>
      <c r="CY14" s="681"/>
      <c r="CZ14" s="682">
        <v>5</v>
      </c>
      <c r="DA14" s="682"/>
      <c r="DB14" s="682"/>
      <c r="DC14" s="682"/>
      <c r="DD14" s="688">
        <v>21476</v>
      </c>
      <c r="DE14" s="680"/>
      <c r="DF14" s="680"/>
      <c r="DG14" s="680"/>
      <c r="DH14" s="680"/>
      <c r="DI14" s="680"/>
      <c r="DJ14" s="680"/>
      <c r="DK14" s="680"/>
      <c r="DL14" s="680"/>
      <c r="DM14" s="680"/>
      <c r="DN14" s="680"/>
      <c r="DO14" s="680"/>
      <c r="DP14" s="681"/>
      <c r="DQ14" s="688">
        <v>673670</v>
      </c>
      <c r="DR14" s="680"/>
      <c r="DS14" s="680"/>
      <c r="DT14" s="680"/>
      <c r="DU14" s="680"/>
      <c r="DV14" s="680"/>
      <c r="DW14" s="680"/>
      <c r="DX14" s="680"/>
      <c r="DY14" s="680"/>
      <c r="DZ14" s="680"/>
      <c r="EA14" s="680"/>
      <c r="EB14" s="680"/>
      <c r="EC14" s="689"/>
    </row>
    <row r="15" spans="2:143" ht="11.25" customHeight="1">
      <c r="B15" s="676" t="s">
        <v>258</v>
      </c>
      <c r="C15" s="677"/>
      <c r="D15" s="677"/>
      <c r="E15" s="677"/>
      <c r="F15" s="677"/>
      <c r="G15" s="677"/>
      <c r="H15" s="677"/>
      <c r="I15" s="677"/>
      <c r="J15" s="677"/>
      <c r="K15" s="677"/>
      <c r="L15" s="677"/>
      <c r="M15" s="677"/>
      <c r="N15" s="677"/>
      <c r="O15" s="677"/>
      <c r="P15" s="677"/>
      <c r="Q15" s="678"/>
      <c r="R15" s="679">
        <v>35705</v>
      </c>
      <c r="S15" s="680"/>
      <c r="T15" s="680"/>
      <c r="U15" s="680"/>
      <c r="V15" s="680"/>
      <c r="W15" s="680"/>
      <c r="X15" s="680"/>
      <c r="Y15" s="681"/>
      <c r="Z15" s="682">
        <v>0.2</v>
      </c>
      <c r="AA15" s="682"/>
      <c r="AB15" s="682"/>
      <c r="AC15" s="682"/>
      <c r="AD15" s="683">
        <v>35705</v>
      </c>
      <c r="AE15" s="683"/>
      <c r="AF15" s="683"/>
      <c r="AG15" s="683"/>
      <c r="AH15" s="683"/>
      <c r="AI15" s="683"/>
      <c r="AJ15" s="683"/>
      <c r="AK15" s="683"/>
      <c r="AL15" s="684">
        <v>0.4</v>
      </c>
      <c r="AM15" s="685"/>
      <c r="AN15" s="685"/>
      <c r="AO15" s="686"/>
      <c r="AP15" s="676" t="s">
        <v>259</v>
      </c>
      <c r="AQ15" s="677"/>
      <c r="AR15" s="677"/>
      <c r="AS15" s="677"/>
      <c r="AT15" s="677"/>
      <c r="AU15" s="677"/>
      <c r="AV15" s="677"/>
      <c r="AW15" s="677"/>
      <c r="AX15" s="677"/>
      <c r="AY15" s="677"/>
      <c r="AZ15" s="677"/>
      <c r="BA15" s="677"/>
      <c r="BB15" s="677"/>
      <c r="BC15" s="677"/>
      <c r="BD15" s="677"/>
      <c r="BE15" s="677"/>
      <c r="BF15" s="678"/>
      <c r="BG15" s="679">
        <v>161743</v>
      </c>
      <c r="BH15" s="680"/>
      <c r="BI15" s="680"/>
      <c r="BJ15" s="680"/>
      <c r="BK15" s="680"/>
      <c r="BL15" s="680"/>
      <c r="BM15" s="680"/>
      <c r="BN15" s="681"/>
      <c r="BO15" s="682">
        <v>4.5</v>
      </c>
      <c r="BP15" s="682"/>
      <c r="BQ15" s="682"/>
      <c r="BR15" s="682"/>
      <c r="BS15" s="688" t="s">
        <v>243</v>
      </c>
      <c r="BT15" s="680"/>
      <c r="BU15" s="680"/>
      <c r="BV15" s="680"/>
      <c r="BW15" s="680"/>
      <c r="BX15" s="680"/>
      <c r="BY15" s="680"/>
      <c r="BZ15" s="680"/>
      <c r="CA15" s="680"/>
      <c r="CB15" s="689"/>
      <c r="CD15" s="694" t="s">
        <v>260</v>
      </c>
      <c r="CE15" s="695"/>
      <c r="CF15" s="695"/>
      <c r="CG15" s="695"/>
      <c r="CH15" s="695"/>
      <c r="CI15" s="695"/>
      <c r="CJ15" s="695"/>
      <c r="CK15" s="695"/>
      <c r="CL15" s="695"/>
      <c r="CM15" s="695"/>
      <c r="CN15" s="695"/>
      <c r="CO15" s="695"/>
      <c r="CP15" s="695"/>
      <c r="CQ15" s="696"/>
      <c r="CR15" s="679">
        <v>1392149</v>
      </c>
      <c r="CS15" s="680"/>
      <c r="CT15" s="680"/>
      <c r="CU15" s="680"/>
      <c r="CV15" s="680"/>
      <c r="CW15" s="680"/>
      <c r="CX15" s="680"/>
      <c r="CY15" s="681"/>
      <c r="CZ15" s="682">
        <v>10.3</v>
      </c>
      <c r="DA15" s="682"/>
      <c r="DB15" s="682"/>
      <c r="DC15" s="682"/>
      <c r="DD15" s="688">
        <v>144711</v>
      </c>
      <c r="DE15" s="680"/>
      <c r="DF15" s="680"/>
      <c r="DG15" s="680"/>
      <c r="DH15" s="680"/>
      <c r="DI15" s="680"/>
      <c r="DJ15" s="680"/>
      <c r="DK15" s="680"/>
      <c r="DL15" s="680"/>
      <c r="DM15" s="680"/>
      <c r="DN15" s="680"/>
      <c r="DO15" s="680"/>
      <c r="DP15" s="681"/>
      <c r="DQ15" s="688">
        <v>1180741</v>
      </c>
      <c r="DR15" s="680"/>
      <c r="DS15" s="680"/>
      <c r="DT15" s="680"/>
      <c r="DU15" s="680"/>
      <c r="DV15" s="680"/>
      <c r="DW15" s="680"/>
      <c r="DX15" s="680"/>
      <c r="DY15" s="680"/>
      <c r="DZ15" s="680"/>
      <c r="EA15" s="680"/>
      <c r="EB15" s="680"/>
      <c r="EC15" s="689"/>
    </row>
    <row r="16" spans="2:143" ht="11.25" customHeight="1">
      <c r="B16" s="676" t="s">
        <v>261</v>
      </c>
      <c r="C16" s="677"/>
      <c r="D16" s="677"/>
      <c r="E16" s="677"/>
      <c r="F16" s="677"/>
      <c r="G16" s="677"/>
      <c r="H16" s="677"/>
      <c r="I16" s="677"/>
      <c r="J16" s="677"/>
      <c r="K16" s="677"/>
      <c r="L16" s="677"/>
      <c r="M16" s="677"/>
      <c r="N16" s="677"/>
      <c r="O16" s="677"/>
      <c r="P16" s="677"/>
      <c r="Q16" s="678"/>
      <c r="R16" s="679" t="s">
        <v>243</v>
      </c>
      <c r="S16" s="680"/>
      <c r="T16" s="680"/>
      <c r="U16" s="680"/>
      <c r="V16" s="680"/>
      <c r="W16" s="680"/>
      <c r="X16" s="680"/>
      <c r="Y16" s="681"/>
      <c r="Z16" s="682" t="s">
        <v>173</v>
      </c>
      <c r="AA16" s="682"/>
      <c r="AB16" s="682"/>
      <c r="AC16" s="682"/>
      <c r="AD16" s="683" t="s">
        <v>237</v>
      </c>
      <c r="AE16" s="683"/>
      <c r="AF16" s="683"/>
      <c r="AG16" s="683"/>
      <c r="AH16" s="683"/>
      <c r="AI16" s="683"/>
      <c r="AJ16" s="683"/>
      <c r="AK16" s="683"/>
      <c r="AL16" s="684" t="s">
        <v>173</v>
      </c>
      <c r="AM16" s="685"/>
      <c r="AN16" s="685"/>
      <c r="AO16" s="686"/>
      <c r="AP16" s="676" t="s">
        <v>262</v>
      </c>
      <c r="AQ16" s="677"/>
      <c r="AR16" s="677"/>
      <c r="AS16" s="677"/>
      <c r="AT16" s="677"/>
      <c r="AU16" s="677"/>
      <c r="AV16" s="677"/>
      <c r="AW16" s="677"/>
      <c r="AX16" s="677"/>
      <c r="AY16" s="677"/>
      <c r="AZ16" s="677"/>
      <c r="BA16" s="677"/>
      <c r="BB16" s="677"/>
      <c r="BC16" s="677"/>
      <c r="BD16" s="677"/>
      <c r="BE16" s="677"/>
      <c r="BF16" s="678"/>
      <c r="BG16" s="679" t="s">
        <v>237</v>
      </c>
      <c r="BH16" s="680"/>
      <c r="BI16" s="680"/>
      <c r="BJ16" s="680"/>
      <c r="BK16" s="680"/>
      <c r="BL16" s="680"/>
      <c r="BM16" s="680"/>
      <c r="BN16" s="681"/>
      <c r="BO16" s="682" t="s">
        <v>243</v>
      </c>
      <c r="BP16" s="682"/>
      <c r="BQ16" s="682"/>
      <c r="BR16" s="682"/>
      <c r="BS16" s="688" t="s">
        <v>237</v>
      </c>
      <c r="BT16" s="680"/>
      <c r="BU16" s="680"/>
      <c r="BV16" s="680"/>
      <c r="BW16" s="680"/>
      <c r="BX16" s="680"/>
      <c r="BY16" s="680"/>
      <c r="BZ16" s="680"/>
      <c r="CA16" s="680"/>
      <c r="CB16" s="689"/>
      <c r="CD16" s="694" t="s">
        <v>263</v>
      </c>
      <c r="CE16" s="695"/>
      <c r="CF16" s="695"/>
      <c r="CG16" s="695"/>
      <c r="CH16" s="695"/>
      <c r="CI16" s="695"/>
      <c r="CJ16" s="695"/>
      <c r="CK16" s="695"/>
      <c r="CL16" s="695"/>
      <c r="CM16" s="695"/>
      <c r="CN16" s="695"/>
      <c r="CO16" s="695"/>
      <c r="CP16" s="695"/>
      <c r="CQ16" s="696"/>
      <c r="CR16" s="679">
        <v>350245</v>
      </c>
      <c r="CS16" s="680"/>
      <c r="CT16" s="680"/>
      <c r="CU16" s="680"/>
      <c r="CV16" s="680"/>
      <c r="CW16" s="680"/>
      <c r="CX16" s="680"/>
      <c r="CY16" s="681"/>
      <c r="CZ16" s="682">
        <v>2.6</v>
      </c>
      <c r="DA16" s="682"/>
      <c r="DB16" s="682"/>
      <c r="DC16" s="682"/>
      <c r="DD16" s="688" t="s">
        <v>243</v>
      </c>
      <c r="DE16" s="680"/>
      <c r="DF16" s="680"/>
      <c r="DG16" s="680"/>
      <c r="DH16" s="680"/>
      <c r="DI16" s="680"/>
      <c r="DJ16" s="680"/>
      <c r="DK16" s="680"/>
      <c r="DL16" s="680"/>
      <c r="DM16" s="680"/>
      <c r="DN16" s="680"/>
      <c r="DO16" s="680"/>
      <c r="DP16" s="681"/>
      <c r="DQ16" s="688">
        <v>214698</v>
      </c>
      <c r="DR16" s="680"/>
      <c r="DS16" s="680"/>
      <c r="DT16" s="680"/>
      <c r="DU16" s="680"/>
      <c r="DV16" s="680"/>
      <c r="DW16" s="680"/>
      <c r="DX16" s="680"/>
      <c r="DY16" s="680"/>
      <c r="DZ16" s="680"/>
      <c r="EA16" s="680"/>
      <c r="EB16" s="680"/>
      <c r="EC16" s="689"/>
    </row>
    <row r="17" spans="2:133" ht="11.25" customHeight="1">
      <c r="B17" s="676" t="s">
        <v>264</v>
      </c>
      <c r="C17" s="677"/>
      <c r="D17" s="677"/>
      <c r="E17" s="677"/>
      <c r="F17" s="677"/>
      <c r="G17" s="677"/>
      <c r="H17" s="677"/>
      <c r="I17" s="677"/>
      <c r="J17" s="677"/>
      <c r="K17" s="677"/>
      <c r="L17" s="677"/>
      <c r="M17" s="677"/>
      <c r="N17" s="677"/>
      <c r="O17" s="677"/>
      <c r="P17" s="677"/>
      <c r="Q17" s="678"/>
      <c r="R17" s="679">
        <v>24766</v>
      </c>
      <c r="S17" s="680"/>
      <c r="T17" s="680"/>
      <c r="U17" s="680"/>
      <c r="V17" s="680"/>
      <c r="W17" s="680"/>
      <c r="X17" s="680"/>
      <c r="Y17" s="681"/>
      <c r="Z17" s="682">
        <v>0.2</v>
      </c>
      <c r="AA17" s="682"/>
      <c r="AB17" s="682"/>
      <c r="AC17" s="682"/>
      <c r="AD17" s="683">
        <v>24766</v>
      </c>
      <c r="AE17" s="683"/>
      <c r="AF17" s="683"/>
      <c r="AG17" s="683"/>
      <c r="AH17" s="683"/>
      <c r="AI17" s="683"/>
      <c r="AJ17" s="683"/>
      <c r="AK17" s="683"/>
      <c r="AL17" s="684">
        <v>0.3</v>
      </c>
      <c r="AM17" s="685"/>
      <c r="AN17" s="685"/>
      <c r="AO17" s="686"/>
      <c r="AP17" s="676" t="s">
        <v>265</v>
      </c>
      <c r="AQ17" s="677"/>
      <c r="AR17" s="677"/>
      <c r="AS17" s="677"/>
      <c r="AT17" s="677"/>
      <c r="AU17" s="677"/>
      <c r="AV17" s="677"/>
      <c r="AW17" s="677"/>
      <c r="AX17" s="677"/>
      <c r="AY17" s="677"/>
      <c r="AZ17" s="677"/>
      <c r="BA17" s="677"/>
      <c r="BB17" s="677"/>
      <c r="BC17" s="677"/>
      <c r="BD17" s="677"/>
      <c r="BE17" s="677"/>
      <c r="BF17" s="678"/>
      <c r="BG17" s="679" t="s">
        <v>173</v>
      </c>
      <c r="BH17" s="680"/>
      <c r="BI17" s="680"/>
      <c r="BJ17" s="680"/>
      <c r="BK17" s="680"/>
      <c r="BL17" s="680"/>
      <c r="BM17" s="680"/>
      <c r="BN17" s="681"/>
      <c r="BO17" s="682" t="s">
        <v>237</v>
      </c>
      <c r="BP17" s="682"/>
      <c r="BQ17" s="682"/>
      <c r="BR17" s="682"/>
      <c r="BS17" s="688" t="s">
        <v>173</v>
      </c>
      <c r="BT17" s="680"/>
      <c r="BU17" s="680"/>
      <c r="BV17" s="680"/>
      <c r="BW17" s="680"/>
      <c r="BX17" s="680"/>
      <c r="BY17" s="680"/>
      <c r="BZ17" s="680"/>
      <c r="CA17" s="680"/>
      <c r="CB17" s="689"/>
      <c r="CD17" s="694" t="s">
        <v>266</v>
      </c>
      <c r="CE17" s="695"/>
      <c r="CF17" s="695"/>
      <c r="CG17" s="695"/>
      <c r="CH17" s="695"/>
      <c r="CI17" s="695"/>
      <c r="CJ17" s="695"/>
      <c r="CK17" s="695"/>
      <c r="CL17" s="695"/>
      <c r="CM17" s="695"/>
      <c r="CN17" s="695"/>
      <c r="CO17" s="695"/>
      <c r="CP17" s="695"/>
      <c r="CQ17" s="696"/>
      <c r="CR17" s="679">
        <v>1433711</v>
      </c>
      <c r="CS17" s="680"/>
      <c r="CT17" s="680"/>
      <c r="CU17" s="680"/>
      <c r="CV17" s="680"/>
      <c r="CW17" s="680"/>
      <c r="CX17" s="680"/>
      <c r="CY17" s="681"/>
      <c r="CZ17" s="682">
        <v>10.6</v>
      </c>
      <c r="DA17" s="682"/>
      <c r="DB17" s="682"/>
      <c r="DC17" s="682"/>
      <c r="DD17" s="688" t="s">
        <v>237</v>
      </c>
      <c r="DE17" s="680"/>
      <c r="DF17" s="680"/>
      <c r="DG17" s="680"/>
      <c r="DH17" s="680"/>
      <c r="DI17" s="680"/>
      <c r="DJ17" s="680"/>
      <c r="DK17" s="680"/>
      <c r="DL17" s="680"/>
      <c r="DM17" s="680"/>
      <c r="DN17" s="680"/>
      <c r="DO17" s="680"/>
      <c r="DP17" s="681"/>
      <c r="DQ17" s="688">
        <v>1420256</v>
      </c>
      <c r="DR17" s="680"/>
      <c r="DS17" s="680"/>
      <c r="DT17" s="680"/>
      <c r="DU17" s="680"/>
      <c r="DV17" s="680"/>
      <c r="DW17" s="680"/>
      <c r="DX17" s="680"/>
      <c r="DY17" s="680"/>
      <c r="DZ17" s="680"/>
      <c r="EA17" s="680"/>
      <c r="EB17" s="680"/>
      <c r="EC17" s="689"/>
    </row>
    <row r="18" spans="2:133" ht="11.25" customHeight="1">
      <c r="B18" s="676" t="s">
        <v>267</v>
      </c>
      <c r="C18" s="677"/>
      <c r="D18" s="677"/>
      <c r="E18" s="677"/>
      <c r="F18" s="677"/>
      <c r="G18" s="677"/>
      <c r="H18" s="677"/>
      <c r="I18" s="677"/>
      <c r="J18" s="677"/>
      <c r="K18" s="677"/>
      <c r="L18" s="677"/>
      <c r="M18" s="677"/>
      <c r="N18" s="677"/>
      <c r="O18" s="677"/>
      <c r="P18" s="677"/>
      <c r="Q18" s="678"/>
      <c r="R18" s="679">
        <v>5231399</v>
      </c>
      <c r="S18" s="680"/>
      <c r="T18" s="680"/>
      <c r="U18" s="680"/>
      <c r="V18" s="680"/>
      <c r="W18" s="680"/>
      <c r="X18" s="680"/>
      <c r="Y18" s="681"/>
      <c r="Z18" s="682">
        <v>35.299999999999997</v>
      </c>
      <c r="AA18" s="682"/>
      <c r="AB18" s="682"/>
      <c r="AC18" s="682"/>
      <c r="AD18" s="683">
        <v>4648607</v>
      </c>
      <c r="AE18" s="683"/>
      <c r="AF18" s="683"/>
      <c r="AG18" s="683"/>
      <c r="AH18" s="683"/>
      <c r="AI18" s="683"/>
      <c r="AJ18" s="683"/>
      <c r="AK18" s="683"/>
      <c r="AL18" s="684">
        <v>51.6</v>
      </c>
      <c r="AM18" s="685"/>
      <c r="AN18" s="685"/>
      <c r="AO18" s="686"/>
      <c r="AP18" s="676" t="s">
        <v>268</v>
      </c>
      <c r="AQ18" s="677"/>
      <c r="AR18" s="677"/>
      <c r="AS18" s="677"/>
      <c r="AT18" s="677"/>
      <c r="AU18" s="677"/>
      <c r="AV18" s="677"/>
      <c r="AW18" s="677"/>
      <c r="AX18" s="677"/>
      <c r="AY18" s="677"/>
      <c r="AZ18" s="677"/>
      <c r="BA18" s="677"/>
      <c r="BB18" s="677"/>
      <c r="BC18" s="677"/>
      <c r="BD18" s="677"/>
      <c r="BE18" s="677"/>
      <c r="BF18" s="678"/>
      <c r="BG18" s="679" t="s">
        <v>243</v>
      </c>
      <c r="BH18" s="680"/>
      <c r="BI18" s="680"/>
      <c r="BJ18" s="680"/>
      <c r="BK18" s="680"/>
      <c r="BL18" s="680"/>
      <c r="BM18" s="680"/>
      <c r="BN18" s="681"/>
      <c r="BO18" s="682" t="s">
        <v>243</v>
      </c>
      <c r="BP18" s="682"/>
      <c r="BQ18" s="682"/>
      <c r="BR18" s="682"/>
      <c r="BS18" s="688" t="s">
        <v>173</v>
      </c>
      <c r="BT18" s="680"/>
      <c r="BU18" s="680"/>
      <c r="BV18" s="680"/>
      <c r="BW18" s="680"/>
      <c r="BX18" s="680"/>
      <c r="BY18" s="680"/>
      <c r="BZ18" s="680"/>
      <c r="CA18" s="680"/>
      <c r="CB18" s="689"/>
      <c r="CD18" s="694" t="s">
        <v>269</v>
      </c>
      <c r="CE18" s="695"/>
      <c r="CF18" s="695"/>
      <c r="CG18" s="695"/>
      <c r="CH18" s="695"/>
      <c r="CI18" s="695"/>
      <c r="CJ18" s="695"/>
      <c r="CK18" s="695"/>
      <c r="CL18" s="695"/>
      <c r="CM18" s="695"/>
      <c r="CN18" s="695"/>
      <c r="CO18" s="695"/>
      <c r="CP18" s="695"/>
      <c r="CQ18" s="696"/>
      <c r="CR18" s="679" t="s">
        <v>173</v>
      </c>
      <c r="CS18" s="680"/>
      <c r="CT18" s="680"/>
      <c r="CU18" s="680"/>
      <c r="CV18" s="680"/>
      <c r="CW18" s="680"/>
      <c r="CX18" s="680"/>
      <c r="CY18" s="681"/>
      <c r="CZ18" s="682" t="s">
        <v>237</v>
      </c>
      <c r="DA18" s="682"/>
      <c r="DB18" s="682"/>
      <c r="DC18" s="682"/>
      <c r="DD18" s="688" t="s">
        <v>243</v>
      </c>
      <c r="DE18" s="680"/>
      <c r="DF18" s="680"/>
      <c r="DG18" s="680"/>
      <c r="DH18" s="680"/>
      <c r="DI18" s="680"/>
      <c r="DJ18" s="680"/>
      <c r="DK18" s="680"/>
      <c r="DL18" s="680"/>
      <c r="DM18" s="680"/>
      <c r="DN18" s="680"/>
      <c r="DO18" s="680"/>
      <c r="DP18" s="681"/>
      <c r="DQ18" s="688" t="s">
        <v>237</v>
      </c>
      <c r="DR18" s="680"/>
      <c r="DS18" s="680"/>
      <c r="DT18" s="680"/>
      <c r="DU18" s="680"/>
      <c r="DV18" s="680"/>
      <c r="DW18" s="680"/>
      <c r="DX18" s="680"/>
      <c r="DY18" s="680"/>
      <c r="DZ18" s="680"/>
      <c r="EA18" s="680"/>
      <c r="EB18" s="680"/>
      <c r="EC18" s="689"/>
    </row>
    <row r="19" spans="2:133" ht="11.25" customHeight="1">
      <c r="B19" s="676" t="s">
        <v>270</v>
      </c>
      <c r="C19" s="677"/>
      <c r="D19" s="677"/>
      <c r="E19" s="677"/>
      <c r="F19" s="677"/>
      <c r="G19" s="677"/>
      <c r="H19" s="677"/>
      <c r="I19" s="677"/>
      <c r="J19" s="677"/>
      <c r="K19" s="677"/>
      <c r="L19" s="677"/>
      <c r="M19" s="677"/>
      <c r="N19" s="677"/>
      <c r="O19" s="677"/>
      <c r="P19" s="677"/>
      <c r="Q19" s="678"/>
      <c r="R19" s="679">
        <v>4648607</v>
      </c>
      <c r="S19" s="680"/>
      <c r="T19" s="680"/>
      <c r="U19" s="680"/>
      <c r="V19" s="680"/>
      <c r="W19" s="680"/>
      <c r="X19" s="680"/>
      <c r="Y19" s="681"/>
      <c r="Z19" s="682">
        <v>31.3</v>
      </c>
      <c r="AA19" s="682"/>
      <c r="AB19" s="682"/>
      <c r="AC19" s="682"/>
      <c r="AD19" s="683">
        <v>4648607</v>
      </c>
      <c r="AE19" s="683"/>
      <c r="AF19" s="683"/>
      <c r="AG19" s="683"/>
      <c r="AH19" s="683"/>
      <c r="AI19" s="683"/>
      <c r="AJ19" s="683"/>
      <c r="AK19" s="683"/>
      <c r="AL19" s="684">
        <v>51.6</v>
      </c>
      <c r="AM19" s="685"/>
      <c r="AN19" s="685"/>
      <c r="AO19" s="686"/>
      <c r="AP19" s="676" t="s">
        <v>271</v>
      </c>
      <c r="AQ19" s="677"/>
      <c r="AR19" s="677"/>
      <c r="AS19" s="677"/>
      <c r="AT19" s="677"/>
      <c r="AU19" s="677"/>
      <c r="AV19" s="677"/>
      <c r="AW19" s="677"/>
      <c r="AX19" s="677"/>
      <c r="AY19" s="677"/>
      <c r="AZ19" s="677"/>
      <c r="BA19" s="677"/>
      <c r="BB19" s="677"/>
      <c r="BC19" s="677"/>
      <c r="BD19" s="677"/>
      <c r="BE19" s="677"/>
      <c r="BF19" s="678"/>
      <c r="BG19" s="679">
        <v>35</v>
      </c>
      <c r="BH19" s="680"/>
      <c r="BI19" s="680"/>
      <c r="BJ19" s="680"/>
      <c r="BK19" s="680"/>
      <c r="BL19" s="680"/>
      <c r="BM19" s="680"/>
      <c r="BN19" s="681"/>
      <c r="BO19" s="682">
        <v>0</v>
      </c>
      <c r="BP19" s="682"/>
      <c r="BQ19" s="682"/>
      <c r="BR19" s="682"/>
      <c r="BS19" s="688" t="s">
        <v>173</v>
      </c>
      <c r="BT19" s="680"/>
      <c r="BU19" s="680"/>
      <c r="BV19" s="680"/>
      <c r="BW19" s="680"/>
      <c r="BX19" s="680"/>
      <c r="BY19" s="680"/>
      <c r="BZ19" s="680"/>
      <c r="CA19" s="680"/>
      <c r="CB19" s="689"/>
      <c r="CD19" s="694" t="s">
        <v>272</v>
      </c>
      <c r="CE19" s="695"/>
      <c r="CF19" s="695"/>
      <c r="CG19" s="695"/>
      <c r="CH19" s="695"/>
      <c r="CI19" s="695"/>
      <c r="CJ19" s="695"/>
      <c r="CK19" s="695"/>
      <c r="CL19" s="695"/>
      <c r="CM19" s="695"/>
      <c r="CN19" s="695"/>
      <c r="CO19" s="695"/>
      <c r="CP19" s="695"/>
      <c r="CQ19" s="696"/>
      <c r="CR19" s="679" t="s">
        <v>237</v>
      </c>
      <c r="CS19" s="680"/>
      <c r="CT19" s="680"/>
      <c r="CU19" s="680"/>
      <c r="CV19" s="680"/>
      <c r="CW19" s="680"/>
      <c r="CX19" s="680"/>
      <c r="CY19" s="681"/>
      <c r="CZ19" s="682" t="s">
        <v>237</v>
      </c>
      <c r="DA19" s="682"/>
      <c r="DB19" s="682"/>
      <c r="DC19" s="682"/>
      <c r="DD19" s="688" t="s">
        <v>243</v>
      </c>
      <c r="DE19" s="680"/>
      <c r="DF19" s="680"/>
      <c r="DG19" s="680"/>
      <c r="DH19" s="680"/>
      <c r="DI19" s="680"/>
      <c r="DJ19" s="680"/>
      <c r="DK19" s="680"/>
      <c r="DL19" s="680"/>
      <c r="DM19" s="680"/>
      <c r="DN19" s="680"/>
      <c r="DO19" s="680"/>
      <c r="DP19" s="681"/>
      <c r="DQ19" s="688" t="s">
        <v>173</v>
      </c>
      <c r="DR19" s="680"/>
      <c r="DS19" s="680"/>
      <c r="DT19" s="680"/>
      <c r="DU19" s="680"/>
      <c r="DV19" s="680"/>
      <c r="DW19" s="680"/>
      <c r="DX19" s="680"/>
      <c r="DY19" s="680"/>
      <c r="DZ19" s="680"/>
      <c r="EA19" s="680"/>
      <c r="EB19" s="680"/>
      <c r="EC19" s="689"/>
    </row>
    <row r="20" spans="2:133" ht="11.25" customHeight="1">
      <c r="B20" s="676" t="s">
        <v>273</v>
      </c>
      <c r="C20" s="677"/>
      <c r="D20" s="677"/>
      <c r="E20" s="677"/>
      <c r="F20" s="677"/>
      <c r="G20" s="677"/>
      <c r="H20" s="677"/>
      <c r="I20" s="677"/>
      <c r="J20" s="677"/>
      <c r="K20" s="677"/>
      <c r="L20" s="677"/>
      <c r="M20" s="677"/>
      <c r="N20" s="677"/>
      <c r="O20" s="677"/>
      <c r="P20" s="677"/>
      <c r="Q20" s="678"/>
      <c r="R20" s="679">
        <v>582792</v>
      </c>
      <c r="S20" s="680"/>
      <c r="T20" s="680"/>
      <c r="U20" s="680"/>
      <c r="V20" s="680"/>
      <c r="W20" s="680"/>
      <c r="X20" s="680"/>
      <c r="Y20" s="681"/>
      <c r="Z20" s="682">
        <v>3.9</v>
      </c>
      <c r="AA20" s="682"/>
      <c r="AB20" s="682"/>
      <c r="AC20" s="682"/>
      <c r="AD20" s="683" t="s">
        <v>173</v>
      </c>
      <c r="AE20" s="683"/>
      <c r="AF20" s="683"/>
      <c r="AG20" s="683"/>
      <c r="AH20" s="683"/>
      <c r="AI20" s="683"/>
      <c r="AJ20" s="683"/>
      <c r="AK20" s="683"/>
      <c r="AL20" s="684" t="s">
        <v>173</v>
      </c>
      <c r="AM20" s="685"/>
      <c r="AN20" s="685"/>
      <c r="AO20" s="686"/>
      <c r="AP20" s="676" t="s">
        <v>274</v>
      </c>
      <c r="AQ20" s="677"/>
      <c r="AR20" s="677"/>
      <c r="AS20" s="677"/>
      <c r="AT20" s="677"/>
      <c r="AU20" s="677"/>
      <c r="AV20" s="677"/>
      <c r="AW20" s="677"/>
      <c r="AX20" s="677"/>
      <c r="AY20" s="677"/>
      <c r="AZ20" s="677"/>
      <c r="BA20" s="677"/>
      <c r="BB20" s="677"/>
      <c r="BC20" s="677"/>
      <c r="BD20" s="677"/>
      <c r="BE20" s="677"/>
      <c r="BF20" s="678"/>
      <c r="BG20" s="679">
        <v>35</v>
      </c>
      <c r="BH20" s="680"/>
      <c r="BI20" s="680"/>
      <c r="BJ20" s="680"/>
      <c r="BK20" s="680"/>
      <c r="BL20" s="680"/>
      <c r="BM20" s="680"/>
      <c r="BN20" s="681"/>
      <c r="BO20" s="682">
        <v>0</v>
      </c>
      <c r="BP20" s="682"/>
      <c r="BQ20" s="682"/>
      <c r="BR20" s="682"/>
      <c r="BS20" s="688" t="s">
        <v>173</v>
      </c>
      <c r="BT20" s="680"/>
      <c r="BU20" s="680"/>
      <c r="BV20" s="680"/>
      <c r="BW20" s="680"/>
      <c r="BX20" s="680"/>
      <c r="BY20" s="680"/>
      <c r="BZ20" s="680"/>
      <c r="CA20" s="680"/>
      <c r="CB20" s="689"/>
      <c r="CD20" s="694" t="s">
        <v>275</v>
      </c>
      <c r="CE20" s="695"/>
      <c r="CF20" s="695"/>
      <c r="CG20" s="695"/>
      <c r="CH20" s="695"/>
      <c r="CI20" s="695"/>
      <c r="CJ20" s="695"/>
      <c r="CK20" s="695"/>
      <c r="CL20" s="695"/>
      <c r="CM20" s="695"/>
      <c r="CN20" s="695"/>
      <c r="CO20" s="695"/>
      <c r="CP20" s="695"/>
      <c r="CQ20" s="696"/>
      <c r="CR20" s="679">
        <v>13491838</v>
      </c>
      <c r="CS20" s="680"/>
      <c r="CT20" s="680"/>
      <c r="CU20" s="680"/>
      <c r="CV20" s="680"/>
      <c r="CW20" s="680"/>
      <c r="CX20" s="680"/>
      <c r="CY20" s="681"/>
      <c r="CZ20" s="682">
        <v>100</v>
      </c>
      <c r="DA20" s="682"/>
      <c r="DB20" s="682"/>
      <c r="DC20" s="682"/>
      <c r="DD20" s="688">
        <v>1069672</v>
      </c>
      <c r="DE20" s="680"/>
      <c r="DF20" s="680"/>
      <c r="DG20" s="680"/>
      <c r="DH20" s="680"/>
      <c r="DI20" s="680"/>
      <c r="DJ20" s="680"/>
      <c r="DK20" s="680"/>
      <c r="DL20" s="680"/>
      <c r="DM20" s="680"/>
      <c r="DN20" s="680"/>
      <c r="DO20" s="680"/>
      <c r="DP20" s="681"/>
      <c r="DQ20" s="688">
        <v>10231090</v>
      </c>
      <c r="DR20" s="680"/>
      <c r="DS20" s="680"/>
      <c r="DT20" s="680"/>
      <c r="DU20" s="680"/>
      <c r="DV20" s="680"/>
      <c r="DW20" s="680"/>
      <c r="DX20" s="680"/>
      <c r="DY20" s="680"/>
      <c r="DZ20" s="680"/>
      <c r="EA20" s="680"/>
      <c r="EB20" s="680"/>
      <c r="EC20" s="689"/>
    </row>
    <row r="21" spans="2:133" ht="11.25" customHeight="1">
      <c r="B21" s="676" t="s">
        <v>276</v>
      </c>
      <c r="C21" s="677"/>
      <c r="D21" s="677"/>
      <c r="E21" s="677"/>
      <c r="F21" s="677"/>
      <c r="G21" s="677"/>
      <c r="H21" s="677"/>
      <c r="I21" s="677"/>
      <c r="J21" s="677"/>
      <c r="K21" s="677"/>
      <c r="L21" s="677"/>
      <c r="M21" s="677"/>
      <c r="N21" s="677"/>
      <c r="O21" s="677"/>
      <c r="P21" s="677"/>
      <c r="Q21" s="678"/>
      <c r="R21" s="679" t="s">
        <v>237</v>
      </c>
      <c r="S21" s="680"/>
      <c r="T21" s="680"/>
      <c r="U21" s="680"/>
      <c r="V21" s="680"/>
      <c r="W21" s="680"/>
      <c r="X21" s="680"/>
      <c r="Y21" s="681"/>
      <c r="Z21" s="682" t="s">
        <v>237</v>
      </c>
      <c r="AA21" s="682"/>
      <c r="AB21" s="682"/>
      <c r="AC21" s="682"/>
      <c r="AD21" s="683" t="s">
        <v>173</v>
      </c>
      <c r="AE21" s="683"/>
      <c r="AF21" s="683"/>
      <c r="AG21" s="683"/>
      <c r="AH21" s="683"/>
      <c r="AI21" s="683"/>
      <c r="AJ21" s="683"/>
      <c r="AK21" s="683"/>
      <c r="AL21" s="684" t="s">
        <v>173</v>
      </c>
      <c r="AM21" s="685"/>
      <c r="AN21" s="685"/>
      <c r="AO21" s="686"/>
      <c r="AP21" s="697" t="s">
        <v>277</v>
      </c>
      <c r="AQ21" s="698"/>
      <c r="AR21" s="698"/>
      <c r="AS21" s="698"/>
      <c r="AT21" s="698"/>
      <c r="AU21" s="698"/>
      <c r="AV21" s="698"/>
      <c r="AW21" s="698"/>
      <c r="AX21" s="698"/>
      <c r="AY21" s="698"/>
      <c r="AZ21" s="698"/>
      <c r="BA21" s="698"/>
      <c r="BB21" s="698"/>
      <c r="BC21" s="698"/>
      <c r="BD21" s="698"/>
      <c r="BE21" s="698"/>
      <c r="BF21" s="699"/>
      <c r="BG21" s="679">
        <v>22</v>
      </c>
      <c r="BH21" s="680"/>
      <c r="BI21" s="680"/>
      <c r="BJ21" s="680"/>
      <c r="BK21" s="680"/>
      <c r="BL21" s="680"/>
      <c r="BM21" s="680"/>
      <c r="BN21" s="681"/>
      <c r="BO21" s="682">
        <v>0</v>
      </c>
      <c r="BP21" s="682"/>
      <c r="BQ21" s="682"/>
      <c r="BR21" s="682"/>
      <c r="BS21" s="688" t="s">
        <v>243</v>
      </c>
      <c r="BT21" s="680"/>
      <c r="BU21" s="680"/>
      <c r="BV21" s="680"/>
      <c r="BW21" s="680"/>
      <c r="BX21" s="680"/>
      <c r="BY21" s="680"/>
      <c r="BZ21" s="680"/>
      <c r="CA21" s="680"/>
      <c r="CB21" s="689"/>
      <c r="CD21" s="705"/>
      <c r="CE21" s="706"/>
      <c r="CF21" s="706"/>
      <c r="CG21" s="706"/>
      <c r="CH21" s="706"/>
      <c r="CI21" s="706"/>
      <c r="CJ21" s="706"/>
      <c r="CK21" s="706"/>
      <c r="CL21" s="706"/>
      <c r="CM21" s="706"/>
      <c r="CN21" s="706"/>
      <c r="CO21" s="706"/>
      <c r="CP21" s="706"/>
      <c r="CQ21" s="707"/>
      <c r="CR21" s="708"/>
      <c r="CS21" s="701"/>
      <c r="CT21" s="701"/>
      <c r="CU21" s="701"/>
      <c r="CV21" s="701"/>
      <c r="CW21" s="701"/>
      <c r="CX21" s="701"/>
      <c r="CY21" s="709"/>
      <c r="CZ21" s="710"/>
      <c r="DA21" s="710"/>
      <c r="DB21" s="710"/>
      <c r="DC21" s="710"/>
      <c r="DD21" s="700"/>
      <c r="DE21" s="701"/>
      <c r="DF21" s="701"/>
      <c r="DG21" s="701"/>
      <c r="DH21" s="701"/>
      <c r="DI21" s="701"/>
      <c r="DJ21" s="701"/>
      <c r="DK21" s="701"/>
      <c r="DL21" s="701"/>
      <c r="DM21" s="701"/>
      <c r="DN21" s="701"/>
      <c r="DO21" s="701"/>
      <c r="DP21" s="709"/>
      <c r="DQ21" s="700"/>
      <c r="DR21" s="701"/>
      <c r="DS21" s="701"/>
      <c r="DT21" s="701"/>
      <c r="DU21" s="701"/>
      <c r="DV21" s="701"/>
      <c r="DW21" s="701"/>
      <c r="DX21" s="701"/>
      <c r="DY21" s="701"/>
      <c r="DZ21" s="701"/>
      <c r="EA21" s="701"/>
      <c r="EB21" s="701"/>
      <c r="EC21" s="702"/>
    </row>
    <row r="22" spans="2:133" ht="11.25" customHeight="1">
      <c r="B22" s="676" t="s">
        <v>278</v>
      </c>
      <c r="C22" s="677"/>
      <c r="D22" s="677"/>
      <c r="E22" s="677"/>
      <c r="F22" s="677"/>
      <c r="G22" s="677"/>
      <c r="H22" s="677"/>
      <c r="I22" s="677"/>
      <c r="J22" s="677"/>
      <c r="K22" s="677"/>
      <c r="L22" s="677"/>
      <c r="M22" s="677"/>
      <c r="N22" s="677"/>
      <c r="O22" s="677"/>
      <c r="P22" s="677"/>
      <c r="Q22" s="678"/>
      <c r="R22" s="679">
        <v>9584494</v>
      </c>
      <c r="S22" s="680"/>
      <c r="T22" s="680"/>
      <c r="U22" s="680"/>
      <c r="V22" s="680"/>
      <c r="W22" s="680"/>
      <c r="X22" s="680"/>
      <c r="Y22" s="681"/>
      <c r="Z22" s="682">
        <v>64.599999999999994</v>
      </c>
      <c r="AA22" s="682"/>
      <c r="AB22" s="682"/>
      <c r="AC22" s="682"/>
      <c r="AD22" s="683">
        <v>9001689</v>
      </c>
      <c r="AE22" s="683"/>
      <c r="AF22" s="683"/>
      <c r="AG22" s="683"/>
      <c r="AH22" s="683"/>
      <c r="AI22" s="683"/>
      <c r="AJ22" s="683"/>
      <c r="AK22" s="683"/>
      <c r="AL22" s="684">
        <v>99.9</v>
      </c>
      <c r="AM22" s="685"/>
      <c r="AN22" s="685"/>
      <c r="AO22" s="686"/>
      <c r="AP22" s="697" t="s">
        <v>279</v>
      </c>
      <c r="AQ22" s="698"/>
      <c r="AR22" s="698"/>
      <c r="AS22" s="698"/>
      <c r="AT22" s="698"/>
      <c r="AU22" s="698"/>
      <c r="AV22" s="698"/>
      <c r="AW22" s="698"/>
      <c r="AX22" s="698"/>
      <c r="AY22" s="698"/>
      <c r="AZ22" s="698"/>
      <c r="BA22" s="698"/>
      <c r="BB22" s="698"/>
      <c r="BC22" s="698"/>
      <c r="BD22" s="698"/>
      <c r="BE22" s="698"/>
      <c r="BF22" s="699"/>
      <c r="BG22" s="679" t="s">
        <v>173</v>
      </c>
      <c r="BH22" s="680"/>
      <c r="BI22" s="680"/>
      <c r="BJ22" s="680"/>
      <c r="BK22" s="680"/>
      <c r="BL22" s="680"/>
      <c r="BM22" s="680"/>
      <c r="BN22" s="681"/>
      <c r="BO22" s="682" t="s">
        <v>237</v>
      </c>
      <c r="BP22" s="682"/>
      <c r="BQ22" s="682"/>
      <c r="BR22" s="682"/>
      <c r="BS22" s="688" t="s">
        <v>237</v>
      </c>
      <c r="BT22" s="680"/>
      <c r="BU22" s="680"/>
      <c r="BV22" s="680"/>
      <c r="BW22" s="680"/>
      <c r="BX22" s="680"/>
      <c r="BY22" s="680"/>
      <c r="BZ22" s="680"/>
      <c r="CA22" s="680"/>
      <c r="CB22" s="689"/>
      <c r="CD22" s="661" t="s">
        <v>280</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281</v>
      </c>
      <c r="C23" s="677"/>
      <c r="D23" s="677"/>
      <c r="E23" s="677"/>
      <c r="F23" s="677"/>
      <c r="G23" s="677"/>
      <c r="H23" s="677"/>
      <c r="I23" s="677"/>
      <c r="J23" s="677"/>
      <c r="K23" s="677"/>
      <c r="L23" s="677"/>
      <c r="M23" s="677"/>
      <c r="N23" s="677"/>
      <c r="O23" s="677"/>
      <c r="P23" s="677"/>
      <c r="Q23" s="678"/>
      <c r="R23" s="679">
        <v>2815</v>
      </c>
      <c r="S23" s="680"/>
      <c r="T23" s="680"/>
      <c r="U23" s="680"/>
      <c r="V23" s="680"/>
      <c r="W23" s="680"/>
      <c r="X23" s="680"/>
      <c r="Y23" s="681"/>
      <c r="Z23" s="682">
        <v>0</v>
      </c>
      <c r="AA23" s="682"/>
      <c r="AB23" s="682"/>
      <c r="AC23" s="682"/>
      <c r="AD23" s="683">
        <v>2815</v>
      </c>
      <c r="AE23" s="683"/>
      <c r="AF23" s="683"/>
      <c r="AG23" s="683"/>
      <c r="AH23" s="683"/>
      <c r="AI23" s="683"/>
      <c r="AJ23" s="683"/>
      <c r="AK23" s="683"/>
      <c r="AL23" s="684">
        <v>0</v>
      </c>
      <c r="AM23" s="685"/>
      <c r="AN23" s="685"/>
      <c r="AO23" s="686"/>
      <c r="AP23" s="697" t="s">
        <v>282</v>
      </c>
      <c r="AQ23" s="698"/>
      <c r="AR23" s="698"/>
      <c r="AS23" s="698"/>
      <c r="AT23" s="698"/>
      <c r="AU23" s="698"/>
      <c r="AV23" s="698"/>
      <c r="AW23" s="698"/>
      <c r="AX23" s="698"/>
      <c r="AY23" s="698"/>
      <c r="AZ23" s="698"/>
      <c r="BA23" s="698"/>
      <c r="BB23" s="698"/>
      <c r="BC23" s="698"/>
      <c r="BD23" s="698"/>
      <c r="BE23" s="698"/>
      <c r="BF23" s="699"/>
      <c r="BG23" s="679">
        <v>13</v>
      </c>
      <c r="BH23" s="680"/>
      <c r="BI23" s="680"/>
      <c r="BJ23" s="680"/>
      <c r="BK23" s="680"/>
      <c r="BL23" s="680"/>
      <c r="BM23" s="680"/>
      <c r="BN23" s="681"/>
      <c r="BO23" s="682">
        <v>0</v>
      </c>
      <c r="BP23" s="682"/>
      <c r="BQ23" s="682"/>
      <c r="BR23" s="682"/>
      <c r="BS23" s="688" t="s">
        <v>243</v>
      </c>
      <c r="BT23" s="680"/>
      <c r="BU23" s="680"/>
      <c r="BV23" s="680"/>
      <c r="BW23" s="680"/>
      <c r="BX23" s="680"/>
      <c r="BY23" s="680"/>
      <c r="BZ23" s="680"/>
      <c r="CA23" s="680"/>
      <c r="CB23" s="689"/>
      <c r="CD23" s="661" t="s">
        <v>220</v>
      </c>
      <c r="CE23" s="662"/>
      <c r="CF23" s="662"/>
      <c r="CG23" s="662"/>
      <c r="CH23" s="662"/>
      <c r="CI23" s="662"/>
      <c r="CJ23" s="662"/>
      <c r="CK23" s="662"/>
      <c r="CL23" s="662"/>
      <c r="CM23" s="662"/>
      <c r="CN23" s="662"/>
      <c r="CO23" s="662"/>
      <c r="CP23" s="662"/>
      <c r="CQ23" s="663"/>
      <c r="CR23" s="661" t="s">
        <v>283</v>
      </c>
      <c r="CS23" s="662"/>
      <c r="CT23" s="662"/>
      <c r="CU23" s="662"/>
      <c r="CV23" s="662"/>
      <c r="CW23" s="662"/>
      <c r="CX23" s="662"/>
      <c r="CY23" s="663"/>
      <c r="CZ23" s="661" t="s">
        <v>284</v>
      </c>
      <c r="DA23" s="662"/>
      <c r="DB23" s="662"/>
      <c r="DC23" s="663"/>
      <c r="DD23" s="661" t="s">
        <v>285</v>
      </c>
      <c r="DE23" s="662"/>
      <c r="DF23" s="662"/>
      <c r="DG23" s="662"/>
      <c r="DH23" s="662"/>
      <c r="DI23" s="662"/>
      <c r="DJ23" s="662"/>
      <c r="DK23" s="663"/>
      <c r="DL23" s="711" t="s">
        <v>286</v>
      </c>
      <c r="DM23" s="712"/>
      <c r="DN23" s="712"/>
      <c r="DO23" s="712"/>
      <c r="DP23" s="712"/>
      <c r="DQ23" s="712"/>
      <c r="DR23" s="712"/>
      <c r="DS23" s="712"/>
      <c r="DT23" s="712"/>
      <c r="DU23" s="712"/>
      <c r="DV23" s="713"/>
      <c r="DW23" s="661" t="s">
        <v>287</v>
      </c>
      <c r="DX23" s="662"/>
      <c r="DY23" s="662"/>
      <c r="DZ23" s="662"/>
      <c r="EA23" s="662"/>
      <c r="EB23" s="662"/>
      <c r="EC23" s="663"/>
    </row>
    <row r="24" spans="2:133" ht="11.25" customHeight="1">
      <c r="B24" s="676" t="s">
        <v>288</v>
      </c>
      <c r="C24" s="677"/>
      <c r="D24" s="677"/>
      <c r="E24" s="677"/>
      <c r="F24" s="677"/>
      <c r="G24" s="677"/>
      <c r="H24" s="677"/>
      <c r="I24" s="677"/>
      <c r="J24" s="677"/>
      <c r="K24" s="677"/>
      <c r="L24" s="677"/>
      <c r="M24" s="677"/>
      <c r="N24" s="677"/>
      <c r="O24" s="677"/>
      <c r="P24" s="677"/>
      <c r="Q24" s="678"/>
      <c r="R24" s="679">
        <v>88214</v>
      </c>
      <c r="S24" s="680"/>
      <c r="T24" s="680"/>
      <c r="U24" s="680"/>
      <c r="V24" s="680"/>
      <c r="W24" s="680"/>
      <c r="X24" s="680"/>
      <c r="Y24" s="681"/>
      <c r="Z24" s="682">
        <v>0.6</v>
      </c>
      <c r="AA24" s="682"/>
      <c r="AB24" s="682"/>
      <c r="AC24" s="682"/>
      <c r="AD24" s="683" t="s">
        <v>173</v>
      </c>
      <c r="AE24" s="683"/>
      <c r="AF24" s="683"/>
      <c r="AG24" s="683"/>
      <c r="AH24" s="683"/>
      <c r="AI24" s="683"/>
      <c r="AJ24" s="683"/>
      <c r="AK24" s="683"/>
      <c r="AL24" s="684" t="s">
        <v>173</v>
      </c>
      <c r="AM24" s="685"/>
      <c r="AN24" s="685"/>
      <c r="AO24" s="686"/>
      <c r="AP24" s="697" t="s">
        <v>289</v>
      </c>
      <c r="AQ24" s="698"/>
      <c r="AR24" s="698"/>
      <c r="AS24" s="698"/>
      <c r="AT24" s="698"/>
      <c r="AU24" s="698"/>
      <c r="AV24" s="698"/>
      <c r="AW24" s="698"/>
      <c r="AX24" s="698"/>
      <c r="AY24" s="698"/>
      <c r="AZ24" s="698"/>
      <c r="BA24" s="698"/>
      <c r="BB24" s="698"/>
      <c r="BC24" s="698"/>
      <c r="BD24" s="698"/>
      <c r="BE24" s="698"/>
      <c r="BF24" s="699"/>
      <c r="BG24" s="679" t="s">
        <v>173</v>
      </c>
      <c r="BH24" s="680"/>
      <c r="BI24" s="680"/>
      <c r="BJ24" s="680"/>
      <c r="BK24" s="680"/>
      <c r="BL24" s="680"/>
      <c r="BM24" s="680"/>
      <c r="BN24" s="681"/>
      <c r="BO24" s="682" t="s">
        <v>237</v>
      </c>
      <c r="BP24" s="682"/>
      <c r="BQ24" s="682"/>
      <c r="BR24" s="682"/>
      <c r="BS24" s="688" t="s">
        <v>173</v>
      </c>
      <c r="BT24" s="680"/>
      <c r="BU24" s="680"/>
      <c r="BV24" s="680"/>
      <c r="BW24" s="680"/>
      <c r="BX24" s="680"/>
      <c r="BY24" s="680"/>
      <c r="BZ24" s="680"/>
      <c r="CA24" s="680"/>
      <c r="CB24" s="689"/>
      <c r="CD24" s="690" t="s">
        <v>290</v>
      </c>
      <c r="CE24" s="691"/>
      <c r="CF24" s="691"/>
      <c r="CG24" s="691"/>
      <c r="CH24" s="691"/>
      <c r="CI24" s="691"/>
      <c r="CJ24" s="691"/>
      <c r="CK24" s="691"/>
      <c r="CL24" s="691"/>
      <c r="CM24" s="691"/>
      <c r="CN24" s="691"/>
      <c r="CO24" s="691"/>
      <c r="CP24" s="691"/>
      <c r="CQ24" s="692"/>
      <c r="CR24" s="668">
        <v>5936610</v>
      </c>
      <c r="CS24" s="669"/>
      <c r="CT24" s="669"/>
      <c r="CU24" s="669"/>
      <c r="CV24" s="669"/>
      <c r="CW24" s="669"/>
      <c r="CX24" s="669"/>
      <c r="CY24" s="670"/>
      <c r="CZ24" s="673">
        <v>44</v>
      </c>
      <c r="DA24" s="674"/>
      <c r="DB24" s="674"/>
      <c r="DC24" s="693"/>
      <c r="DD24" s="714">
        <v>4261898</v>
      </c>
      <c r="DE24" s="669"/>
      <c r="DF24" s="669"/>
      <c r="DG24" s="669"/>
      <c r="DH24" s="669"/>
      <c r="DI24" s="669"/>
      <c r="DJ24" s="669"/>
      <c r="DK24" s="670"/>
      <c r="DL24" s="714">
        <v>4228645</v>
      </c>
      <c r="DM24" s="669"/>
      <c r="DN24" s="669"/>
      <c r="DO24" s="669"/>
      <c r="DP24" s="669"/>
      <c r="DQ24" s="669"/>
      <c r="DR24" s="669"/>
      <c r="DS24" s="669"/>
      <c r="DT24" s="669"/>
      <c r="DU24" s="669"/>
      <c r="DV24" s="670"/>
      <c r="DW24" s="673">
        <v>44.6</v>
      </c>
      <c r="DX24" s="674"/>
      <c r="DY24" s="674"/>
      <c r="DZ24" s="674"/>
      <c r="EA24" s="674"/>
      <c r="EB24" s="674"/>
      <c r="EC24" s="675"/>
    </row>
    <row r="25" spans="2:133" ht="11.25" customHeight="1">
      <c r="B25" s="676" t="s">
        <v>291</v>
      </c>
      <c r="C25" s="677"/>
      <c r="D25" s="677"/>
      <c r="E25" s="677"/>
      <c r="F25" s="677"/>
      <c r="G25" s="677"/>
      <c r="H25" s="677"/>
      <c r="I25" s="677"/>
      <c r="J25" s="677"/>
      <c r="K25" s="677"/>
      <c r="L25" s="677"/>
      <c r="M25" s="677"/>
      <c r="N25" s="677"/>
      <c r="O25" s="677"/>
      <c r="P25" s="677"/>
      <c r="Q25" s="678"/>
      <c r="R25" s="679">
        <v>98799</v>
      </c>
      <c r="S25" s="680"/>
      <c r="T25" s="680"/>
      <c r="U25" s="680"/>
      <c r="V25" s="680"/>
      <c r="W25" s="680"/>
      <c r="X25" s="680"/>
      <c r="Y25" s="681"/>
      <c r="Z25" s="682">
        <v>0.7</v>
      </c>
      <c r="AA25" s="682"/>
      <c r="AB25" s="682"/>
      <c r="AC25" s="682"/>
      <c r="AD25" s="683">
        <v>7737</v>
      </c>
      <c r="AE25" s="683"/>
      <c r="AF25" s="683"/>
      <c r="AG25" s="683"/>
      <c r="AH25" s="683"/>
      <c r="AI25" s="683"/>
      <c r="AJ25" s="683"/>
      <c r="AK25" s="683"/>
      <c r="AL25" s="684">
        <v>0.1</v>
      </c>
      <c r="AM25" s="685"/>
      <c r="AN25" s="685"/>
      <c r="AO25" s="686"/>
      <c r="AP25" s="697" t="s">
        <v>292</v>
      </c>
      <c r="AQ25" s="698"/>
      <c r="AR25" s="698"/>
      <c r="AS25" s="698"/>
      <c r="AT25" s="698"/>
      <c r="AU25" s="698"/>
      <c r="AV25" s="698"/>
      <c r="AW25" s="698"/>
      <c r="AX25" s="698"/>
      <c r="AY25" s="698"/>
      <c r="AZ25" s="698"/>
      <c r="BA25" s="698"/>
      <c r="BB25" s="698"/>
      <c r="BC25" s="698"/>
      <c r="BD25" s="698"/>
      <c r="BE25" s="698"/>
      <c r="BF25" s="699"/>
      <c r="BG25" s="679" t="s">
        <v>243</v>
      </c>
      <c r="BH25" s="680"/>
      <c r="BI25" s="680"/>
      <c r="BJ25" s="680"/>
      <c r="BK25" s="680"/>
      <c r="BL25" s="680"/>
      <c r="BM25" s="680"/>
      <c r="BN25" s="681"/>
      <c r="BO25" s="682" t="s">
        <v>243</v>
      </c>
      <c r="BP25" s="682"/>
      <c r="BQ25" s="682"/>
      <c r="BR25" s="682"/>
      <c r="BS25" s="688" t="s">
        <v>173</v>
      </c>
      <c r="BT25" s="680"/>
      <c r="BU25" s="680"/>
      <c r="BV25" s="680"/>
      <c r="BW25" s="680"/>
      <c r="BX25" s="680"/>
      <c r="BY25" s="680"/>
      <c r="BZ25" s="680"/>
      <c r="CA25" s="680"/>
      <c r="CB25" s="689"/>
      <c r="CD25" s="694" t="s">
        <v>293</v>
      </c>
      <c r="CE25" s="695"/>
      <c r="CF25" s="695"/>
      <c r="CG25" s="695"/>
      <c r="CH25" s="695"/>
      <c r="CI25" s="695"/>
      <c r="CJ25" s="695"/>
      <c r="CK25" s="695"/>
      <c r="CL25" s="695"/>
      <c r="CM25" s="695"/>
      <c r="CN25" s="695"/>
      <c r="CO25" s="695"/>
      <c r="CP25" s="695"/>
      <c r="CQ25" s="696"/>
      <c r="CR25" s="679">
        <v>2152860</v>
      </c>
      <c r="CS25" s="703"/>
      <c r="CT25" s="703"/>
      <c r="CU25" s="703"/>
      <c r="CV25" s="703"/>
      <c r="CW25" s="703"/>
      <c r="CX25" s="703"/>
      <c r="CY25" s="704"/>
      <c r="CZ25" s="684">
        <v>16</v>
      </c>
      <c r="DA25" s="715"/>
      <c r="DB25" s="715"/>
      <c r="DC25" s="717"/>
      <c r="DD25" s="688">
        <v>2078845</v>
      </c>
      <c r="DE25" s="703"/>
      <c r="DF25" s="703"/>
      <c r="DG25" s="703"/>
      <c r="DH25" s="703"/>
      <c r="DI25" s="703"/>
      <c r="DJ25" s="703"/>
      <c r="DK25" s="704"/>
      <c r="DL25" s="688">
        <v>2046842</v>
      </c>
      <c r="DM25" s="703"/>
      <c r="DN25" s="703"/>
      <c r="DO25" s="703"/>
      <c r="DP25" s="703"/>
      <c r="DQ25" s="703"/>
      <c r="DR25" s="703"/>
      <c r="DS25" s="703"/>
      <c r="DT25" s="703"/>
      <c r="DU25" s="703"/>
      <c r="DV25" s="704"/>
      <c r="DW25" s="684">
        <v>21.6</v>
      </c>
      <c r="DX25" s="715"/>
      <c r="DY25" s="715"/>
      <c r="DZ25" s="715"/>
      <c r="EA25" s="715"/>
      <c r="EB25" s="715"/>
      <c r="EC25" s="716"/>
    </row>
    <row r="26" spans="2:133" ht="11.25" customHeight="1">
      <c r="B26" s="676" t="s">
        <v>294</v>
      </c>
      <c r="C26" s="677"/>
      <c r="D26" s="677"/>
      <c r="E26" s="677"/>
      <c r="F26" s="677"/>
      <c r="G26" s="677"/>
      <c r="H26" s="677"/>
      <c r="I26" s="677"/>
      <c r="J26" s="677"/>
      <c r="K26" s="677"/>
      <c r="L26" s="677"/>
      <c r="M26" s="677"/>
      <c r="N26" s="677"/>
      <c r="O26" s="677"/>
      <c r="P26" s="677"/>
      <c r="Q26" s="678"/>
      <c r="R26" s="679">
        <v>19200</v>
      </c>
      <c r="S26" s="680"/>
      <c r="T26" s="680"/>
      <c r="U26" s="680"/>
      <c r="V26" s="680"/>
      <c r="W26" s="680"/>
      <c r="X26" s="680"/>
      <c r="Y26" s="681"/>
      <c r="Z26" s="682">
        <v>0.1</v>
      </c>
      <c r="AA26" s="682"/>
      <c r="AB26" s="682"/>
      <c r="AC26" s="682"/>
      <c r="AD26" s="683" t="s">
        <v>243</v>
      </c>
      <c r="AE26" s="683"/>
      <c r="AF26" s="683"/>
      <c r="AG26" s="683"/>
      <c r="AH26" s="683"/>
      <c r="AI26" s="683"/>
      <c r="AJ26" s="683"/>
      <c r="AK26" s="683"/>
      <c r="AL26" s="684" t="s">
        <v>237</v>
      </c>
      <c r="AM26" s="685"/>
      <c r="AN26" s="685"/>
      <c r="AO26" s="686"/>
      <c r="AP26" s="697" t="s">
        <v>295</v>
      </c>
      <c r="AQ26" s="718"/>
      <c r="AR26" s="718"/>
      <c r="AS26" s="718"/>
      <c r="AT26" s="718"/>
      <c r="AU26" s="718"/>
      <c r="AV26" s="718"/>
      <c r="AW26" s="718"/>
      <c r="AX26" s="718"/>
      <c r="AY26" s="718"/>
      <c r="AZ26" s="718"/>
      <c r="BA26" s="718"/>
      <c r="BB26" s="718"/>
      <c r="BC26" s="718"/>
      <c r="BD26" s="718"/>
      <c r="BE26" s="718"/>
      <c r="BF26" s="699"/>
      <c r="BG26" s="679" t="s">
        <v>237</v>
      </c>
      <c r="BH26" s="680"/>
      <c r="BI26" s="680"/>
      <c r="BJ26" s="680"/>
      <c r="BK26" s="680"/>
      <c r="BL26" s="680"/>
      <c r="BM26" s="680"/>
      <c r="BN26" s="681"/>
      <c r="BO26" s="682" t="s">
        <v>243</v>
      </c>
      <c r="BP26" s="682"/>
      <c r="BQ26" s="682"/>
      <c r="BR26" s="682"/>
      <c r="BS26" s="688" t="s">
        <v>173</v>
      </c>
      <c r="BT26" s="680"/>
      <c r="BU26" s="680"/>
      <c r="BV26" s="680"/>
      <c r="BW26" s="680"/>
      <c r="BX26" s="680"/>
      <c r="BY26" s="680"/>
      <c r="BZ26" s="680"/>
      <c r="CA26" s="680"/>
      <c r="CB26" s="689"/>
      <c r="CD26" s="694" t="s">
        <v>296</v>
      </c>
      <c r="CE26" s="695"/>
      <c r="CF26" s="695"/>
      <c r="CG26" s="695"/>
      <c r="CH26" s="695"/>
      <c r="CI26" s="695"/>
      <c r="CJ26" s="695"/>
      <c r="CK26" s="695"/>
      <c r="CL26" s="695"/>
      <c r="CM26" s="695"/>
      <c r="CN26" s="695"/>
      <c r="CO26" s="695"/>
      <c r="CP26" s="695"/>
      <c r="CQ26" s="696"/>
      <c r="CR26" s="679">
        <v>1323576</v>
      </c>
      <c r="CS26" s="680"/>
      <c r="CT26" s="680"/>
      <c r="CU26" s="680"/>
      <c r="CV26" s="680"/>
      <c r="CW26" s="680"/>
      <c r="CX26" s="680"/>
      <c r="CY26" s="681"/>
      <c r="CZ26" s="684">
        <v>9.8000000000000007</v>
      </c>
      <c r="DA26" s="715"/>
      <c r="DB26" s="715"/>
      <c r="DC26" s="717"/>
      <c r="DD26" s="688">
        <v>1294479</v>
      </c>
      <c r="DE26" s="680"/>
      <c r="DF26" s="680"/>
      <c r="DG26" s="680"/>
      <c r="DH26" s="680"/>
      <c r="DI26" s="680"/>
      <c r="DJ26" s="680"/>
      <c r="DK26" s="681"/>
      <c r="DL26" s="688" t="s">
        <v>173</v>
      </c>
      <c r="DM26" s="680"/>
      <c r="DN26" s="680"/>
      <c r="DO26" s="680"/>
      <c r="DP26" s="680"/>
      <c r="DQ26" s="680"/>
      <c r="DR26" s="680"/>
      <c r="DS26" s="680"/>
      <c r="DT26" s="680"/>
      <c r="DU26" s="680"/>
      <c r="DV26" s="681"/>
      <c r="DW26" s="684" t="s">
        <v>237</v>
      </c>
      <c r="DX26" s="715"/>
      <c r="DY26" s="715"/>
      <c r="DZ26" s="715"/>
      <c r="EA26" s="715"/>
      <c r="EB26" s="715"/>
      <c r="EC26" s="716"/>
    </row>
    <row r="27" spans="2:133" ht="11.25" customHeight="1">
      <c r="B27" s="676" t="s">
        <v>297</v>
      </c>
      <c r="C27" s="677"/>
      <c r="D27" s="677"/>
      <c r="E27" s="677"/>
      <c r="F27" s="677"/>
      <c r="G27" s="677"/>
      <c r="H27" s="677"/>
      <c r="I27" s="677"/>
      <c r="J27" s="677"/>
      <c r="K27" s="677"/>
      <c r="L27" s="677"/>
      <c r="M27" s="677"/>
      <c r="N27" s="677"/>
      <c r="O27" s="677"/>
      <c r="P27" s="677"/>
      <c r="Q27" s="678"/>
      <c r="R27" s="679">
        <v>1405319</v>
      </c>
      <c r="S27" s="680"/>
      <c r="T27" s="680"/>
      <c r="U27" s="680"/>
      <c r="V27" s="680"/>
      <c r="W27" s="680"/>
      <c r="X27" s="680"/>
      <c r="Y27" s="681"/>
      <c r="Z27" s="682">
        <v>9.5</v>
      </c>
      <c r="AA27" s="682"/>
      <c r="AB27" s="682"/>
      <c r="AC27" s="682"/>
      <c r="AD27" s="683" t="s">
        <v>173</v>
      </c>
      <c r="AE27" s="683"/>
      <c r="AF27" s="683"/>
      <c r="AG27" s="683"/>
      <c r="AH27" s="683"/>
      <c r="AI27" s="683"/>
      <c r="AJ27" s="683"/>
      <c r="AK27" s="683"/>
      <c r="AL27" s="684" t="s">
        <v>173</v>
      </c>
      <c r="AM27" s="685"/>
      <c r="AN27" s="685"/>
      <c r="AO27" s="686"/>
      <c r="AP27" s="676" t="s">
        <v>298</v>
      </c>
      <c r="AQ27" s="677"/>
      <c r="AR27" s="677"/>
      <c r="AS27" s="677"/>
      <c r="AT27" s="677"/>
      <c r="AU27" s="677"/>
      <c r="AV27" s="677"/>
      <c r="AW27" s="677"/>
      <c r="AX27" s="677"/>
      <c r="AY27" s="677"/>
      <c r="AZ27" s="677"/>
      <c r="BA27" s="677"/>
      <c r="BB27" s="677"/>
      <c r="BC27" s="677"/>
      <c r="BD27" s="677"/>
      <c r="BE27" s="677"/>
      <c r="BF27" s="678"/>
      <c r="BG27" s="679">
        <v>3563382</v>
      </c>
      <c r="BH27" s="680"/>
      <c r="BI27" s="680"/>
      <c r="BJ27" s="680"/>
      <c r="BK27" s="680"/>
      <c r="BL27" s="680"/>
      <c r="BM27" s="680"/>
      <c r="BN27" s="681"/>
      <c r="BO27" s="682">
        <v>100</v>
      </c>
      <c r="BP27" s="682"/>
      <c r="BQ27" s="682"/>
      <c r="BR27" s="682"/>
      <c r="BS27" s="688">
        <v>20304</v>
      </c>
      <c r="BT27" s="680"/>
      <c r="BU27" s="680"/>
      <c r="BV27" s="680"/>
      <c r="BW27" s="680"/>
      <c r="BX27" s="680"/>
      <c r="BY27" s="680"/>
      <c r="BZ27" s="680"/>
      <c r="CA27" s="680"/>
      <c r="CB27" s="689"/>
      <c r="CD27" s="694" t="s">
        <v>299</v>
      </c>
      <c r="CE27" s="695"/>
      <c r="CF27" s="695"/>
      <c r="CG27" s="695"/>
      <c r="CH27" s="695"/>
      <c r="CI27" s="695"/>
      <c r="CJ27" s="695"/>
      <c r="CK27" s="695"/>
      <c r="CL27" s="695"/>
      <c r="CM27" s="695"/>
      <c r="CN27" s="695"/>
      <c r="CO27" s="695"/>
      <c r="CP27" s="695"/>
      <c r="CQ27" s="696"/>
      <c r="CR27" s="679">
        <v>2350039</v>
      </c>
      <c r="CS27" s="703"/>
      <c r="CT27" s="703"/>
      <c r="CU27" s="703"/>
      <c r="CV27" s="703"/>
      <c r="CW27" s="703"/>
      <c r="CX27" s="703"/>
      <c r="CY27" s="704"/>
      <c r="CZ27" s="684">
        <v>17.399999999999999</v>
      </c>
      <c r="DA27" s="715"/>
      <c r="DB27" s="715"/>
      <c r="DC27" s="717"/>
      <c r="DD27" s="688">
        <v>762797</v>
      </c>
      <c r="DE27" s="703"/>
      <c r="DF27" s="703"/>
      <c r="DG27" s="703"/>
      <c r="DH27" s="703"/>
      <c r="DI27" s="703"/>
      <c r="DJ27" s="703"/>
      <c r="DK27" s="704"/>
      <c r="DL27" s="688">
        <v>761547</v>
      </c>
      <c r="DM27" s="703"/>
      <c r="DN27" s="703"/>
      <c r="DO27" s="703"/>
      <c r="DP27" s="703"/>
      <c r="DQ27" s="703"/>
      <c r="DR27" s="703"/>
      <c r="DS27" s="703"/>
      <c r="DT27" s="703"/>
      <c r="DU27" s="703"/>
      <c r="DV27" s="704"/>
      <c r="DW27" s="684">
        <v>8</v>
      </c>
      <c r="DX27" s="715"/>
      <c r="DY27" s="715"/>
      <c r="DZ27" s="715"/>
      <c r="EA27" s="715"/>
      <c r="EB27" s="715"/>
      <c r="EC27" s="716"/>
    </row>
    <row r="28" spans="2:133" ht="11.25" customHeight="1">
      <c r="B28" s="721" t="s">
        <v>300</v>
      </c>
      <c r="C28" s="722"/>
      <c r="D28" s="722"/>
      <c r="E28" s="722"/>
      <c r="F28" s="722"/>
      <c r="G28" s="722"/>
      <c r="H28" s="722"/>
      <c r="I28" s="722"/>
      <c r="J28" s="722"/>
      <c r="K28" s="722"/>
      <c r="L28" s="722"/>
      <c r="M28" s="722"/>
      <c r="N28" s="722"/>
      <c r="O28" s="722"/>
      <c r="P28" s="722"/>
      <c r="Q28" s="723"/>
      <c r="R28" s="679" t="s">
        <v>237</v>
      </c>
      <c r="S28" s="680"/>
      <c r="T28" s="680"/>
      <c r="U28" s="680"/>
      <c r="V28" s="680"/>
      <c r="W28" s="680"/>
      <c r="X28" s="680"/>
      <c r="Y28" s="681"/>
      <c r="Z28" s="682" t="s">
        <v>173</v>
      </c>
      <c r="AA28" s="682"/>
      <c r="AB28" s="682"/>
      <c r="AC28" s="682"/>
      <c r="AD28" s="683" t="s">
        <v>173</v>
      </c>
      <c r="AE28" s="683"/>
      <c r="AF28" s="683"/>
      <c r="AG28" s="683"/>
      <c r="AH28" s="683"/>
      <c r="AI28" s="683"/>
      <c r="AJ28" s="683"/>
      <c r="AK28" s="683"/>
      <c r="AL28" s="684" t="s">
        <v>243</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301</v>
      </c>
      <c r="CE28" s="695"/>
      <c r="CF28" s="695"/>
      <c r="CG28" s="695"/>
      <c r="CH28" s="695"/>
      <c r="CI28" s="695"/>
      <c r="CJ28" s="695"/>
      <c r="CK28" s="695"/>
      <c r="CL28" s="695"/>
      <c r="CM28" s="695"/>
      <c r="CN28" s="695"/>
      <c r="CO28" s="695"/>
      <c r="CP28" s="695"/>
      <c r="CQ28" s="696"/>
      <c r="CR28" s="679">
        <v>1433711</v>
      </c>
      <c r="CS28" s="680"/>
      <c r="CT28" s="680"/>
      <c r="CU28" s="680"/>
      <c r="CV28" s="680"/>
      <c r="CW28" s="680"/>
      <c r="CX28" s="680"/>
      <c r="CY28" s="681"/>
      <c r="CZ28" s="684">
        <v>10.6</v>
      </c>
      <c r="DA28" s="715"/>
      <c r="DB28" s="715"/>
      <c r="DC28" s="717"/>
      <c r="DD28" s="688">
        <v>1420256</v>
      </c>
      <c r="DE28" s="680"/>
      <c r="DF28" s="680"/>
      <c r="DG28" s="680"/>
      <c r="DH28" s="680"/>
      <c r="DI28" s="680"/>
      <c r="DJ28" s="680"/>
      <c r="DK28" s="681"/>
      <c r="DL28" s="688">
        <v>1420256</v>
      </c>
      <c r="DM28" s="680"/>
      <c r="DN28" s="680"/>
      <c r="DO28" s="680"/>
      <c r="DP28" s="680"/>
      <c r="DQ28" s="680"/>
      <c r="DR28" s="680"/>
      <c r="DS28" s="680"/>
      <c r="DT28" s="680"/>
      <c r="DU28" s="680"/>
      <c r="DV28" s="681"/>
      <c r="DW28" s="684">
        <v>15</v>
      </c>
      <c r="DX28" s="715"/>
      <c r="DY28" s="715"/>
      <c r="DZ28" s="715"/>
      <c r="EA28" s="715"/>
      <c r="EB28" s="715"/>
      <c r="EC28" s="716"/>
    </row>
    <row r="29" spans="2:133" ht="11.25" customHeight="1">
      <c r="B29" s="676" t="s">
        <v>302</v>
      </c>
      <c r="C29" s="677"/>
      <c r="D29" s="677"/>
      <c r="E29" s="677"/>
      <c r="F29" s="677"/>
      <c r="G29" s="677"/>
      <c r="H29" s="677"/>
      <c r="I29" s="677"/>
      <c r="J29" s="677"/>
      <c r="K29" s="677"/>
      <c r="L29" s="677"/>
      <c r="M29" s="677"/>
      <c r="N29" s="677"/>
      <c r="O29" s="677"/>
      <c r="P29" s="677"/>
      <c r="Q29" s="678"/>
      <c r="R29" s="679">
        <v>836243</v>
      </c>
      <c r="S29" s="680"/>
      <c r="T29" s="680"/>
      <c r="U29" s="680"/>
      <c r="V29" s="680"/>
      <c r="W29" s="680"/>
      <c r="X29" s="680"/>
      <c r="Y29" s="681"/>
      <c r="Z29" s="682">
        <v>5.6</v>
      </c>
      <c r="AA29" s="682"/>
      <c r="AB29" s="682"/>
      <c r="AC29" s="682"/>
      <c r="AD29" s="683" t="s">
        <v>243</v>
      </c>
      <c r="AE29" s="683"/>
      <c r="AF29" s="683"/>
      <c r="AG29" s="683"/>
      <c r="AH29" s="683"/>
      <c r="AI29" s="683"/>
      <c r="AJ29" s="683"/>
      <c r="AK29" s="683"/>
      <c r="AL29" s="684" t="s">
        <v>173</v>
      </c>
      <c r="AM29" s="685"/>
      <c r="AN29" s="685"/>
      <c r="AO29" s="686"/>
      <c r="AP29" s="658" t="s">
        <v>220</v>
      </c>
      <c r="AQ29" s="659"/>
      <c r="AR29" s="659"/>
      <c r="AS29" s="659"/>
      <c r="AT29" s="659"/>
      <c r="AU29" s="659"/>
      <c r="AV29" s="659"/>
      <c r="AW29" s="659"/>
      <c r="AX29" s="659"/>
      <c r="AY29" s="659"/>
      <c r="AZ29" s="659"/>
      <c r="BA29" s="659"/>
      <c r="BB29" s="659"/>
      <c r="BC29" s="659"/>
      <c r="BD29" s="659"/>
      <c r="BE29" s="659"/>
      <c r="BF29" s="660"/>
      <c r="BG29" s="658" t="s">
        <v>303</v>
      </c>
      <c r="BH29" s="719"/>
      <c r="BI29" s="719"/>
      <c r="BJ29" s="719"/>
      <c r="BK29" s="719"/>
      <c r="BL29" s="719"/>
      <c r="BM29" s="719"/>
      <c r="BN29" s="719"/>
      <c r="BO29" s="719"/>
      <c r="BP29" s="719"/>
      <c r="BQ29" s="720"/>
      <c r="BR29" s="658" t="s">
        <v>304</v>
      </c>
      <c r="BS29" s="719"/>
      <c r="BT29" s="719"/>
      <c r="BU29" s="719"/>
      <c r="BV29" s="719"/>
      <c r="BW29" s="719"/>
      <c r="BX29" s="719"/>
      <c r="BY29" s="719"/>
      <c r="BZ29" s="719"/>
      <c r="CA29" s="719"/>
      <c r="CB29" s="720"/>
      <c r="CD29" s="742" t="s">
        <v>305</v>
      </c>
      <c r="CE29" s="743"/>
      <c r="CF29" s="694" t="s">
        <v>306</v>
      </c>
      <c r="CG29" s="695"/>
      <c r="CH29" s="695"/>
      <c r="CI29" s="695"/>
      <c r="CJ29" s="695"/>
      <c r="CK29" s="695"/>
      <c r="CL29" s="695"/>
      <c r="CM29" s="695"/>
      <c r="CN29" s="695"/>
      <c r="CO29" s="695"/>
      <c r="CP29" s="695"/>
      <c r="CQ29" s="696"/>
      <c r="CR29" s="679">
        <v>1433711</v>
      </c>
      <c r="CS29" s="703"/>
      <c r="CT29" s="703"/>
      <c r="CU29" s="703"/>
      <c r="CV29" s="703"/>
      <c r="CW29" s="703"/>
      <c r="CX29" s="703"/>
      <c r="CY29" s="704"/>
      <c r="CZ29" s="684">
        <v>10.6</v>
      </c>
      <c r="DA29" s="715"/>
      <c r="DB29" s="715"/>
      <c r="DC29" s="717"/>
      <c r="DD29" s="688">
        <v>1420256</v>
      </c>
      <c r="DE29" s="703"/>
      <c r="DF29" s="703"/>
      <c r="DG29" s="703"/>
      <c r="DH29" s="703"/>
      <c r="DI29" s="703"/>
      <c r="DJ29" s="703"/>
      <c r="DK29" s="704"/>
      <c r="DL29" s="688">
        <v>1420256</v>
      </c>
      <c r="DM29" s="703"/>
      <c r="DN29" s="703"/>
      <c r="DO29" s="703"/>
      <c r="DP29" s="703"/>
      <c r="DQ29" s="703"/>
      <c r="DR29" s="703"/>
      <c r="DS29" s="703"/>
      <c r="DT29" s="703"/>
      <c r="DU29" s="703"/>
      <c r="DV29" s="704"/>
      <c r="DW29" s="684">
        <v>15</v>
      </c>
      <c r="DX29" s="715"/>
      <c r="DY29" s="715"/>
      <c r="DZ29" s="715"/>
      <c r="EA29" s="715"/>
      <c r="EB29" s="715"/>
      <c r="EC29" s="716"/>
    </row>
    <row r="30" spans="2:133" ht="11.25" customHeight="1">
      <c r="B30" s="676" t="s">
        <v>307</v>
      </c>
      <c r="C30" s="677"/>
      <c r="D30" s="677"/>
      <c r="E30" s="677"/>
      <c r="F30" s="677"/>
      <c r="G30" s="677"/>
      <c r="H30" s="677"/>
      <c r="I30" s="677"/>
      <c r="J30" s="677"/>
      <c r="K30" s="677"/>
      <c r="L30" s="677"/>
      <c r="M30" s="677"/>
      <c r="N30" s="677"/>
      <c r="O30" s="677"/>
      <c r="P30" s="677"/>
      <c r="Q30" s="678"/>
      <c r="R30" s="679">
        <v>99678</v>
      </c>
      <c r="S30" s="680"/>
      <c r="T30" s="680"/>
      <c r="U30" s="680"/>
      <c r="V30" s="680"/>
      <c r="W30" s="680"/>
      <c r="X30" s="680"/>
      <c r="Y30" s="681"/>
      <c r="Z30" s="682">
        <v>0.7</v>
      </c>
      <c r="AA30" s="682"/>
      <c r="AB30" s="682"/>
      <c r="AC30" s="682"/>
      <c r="AD30" s="683" t="s">
        <v>173</v>
      </c>
      <c r="AE30" s="683"/>
      <c r="AF30" s="683"/>
      <c r="AG30" s="683"/>
      <c r="AH30" s="683"/>
      <c r="AI30" s="683"/>
      <c r="AJ30" s="683"/>
      <c r="AK30" s="683"/>
      <c r="AL30" s="684" t="s">
        <v>173</v>
      </c>
      <c r="AM30" s="685"/>
      <c r="AN30" s="685"/>
      <c r="AO30" s="686"/>
      <c r="AP30" s="727" t="s">
        <v>308</v>
      </c>
      <c r="AQ30" s="728"/>
      <c r="AR30" s="728"/>
      <c r="AS30" s="728"/>
      <c r="AT30" s="733" t="s">
        <v>309</v>
      </c>
      <c r="AU30" s="230"/>
      <c r="AV30" s="230"/>
      <c r="AW30" s="230"/>
      <c r="AX30" s="665" t="s">
        <v>185</v>
      </c>
      <c r="AY30" s="666"/>
      <c r="AZ30" s="666"/>
      <c r="BA30" s="666"/>
      <c r="BB30" s="666"/>
      <c r="BC30" s="666"/>
      <c r="BD30" s="666"/>
      <c r="BE30" s="666"/>
      <c r="BF30" s="667"/>
      <c r="BG30" s="739">
        <v>98.4</v>
      </c>
      <c r="BH30" s="740"/>
      <c r="BI30" s="740"/>
      <c r="BJ30" s="740"/>
      <c r="BK30" s="740"/>
      <c r="BL30" s="740"/>
      <c r="BM30" s="674">
        <v>94.1</v>
      </c>
      <c r="BN30" s="740"/>
      <c r="BO30" s="740"/>
      <c r="BP30" s="740"/>
      <c r="BQ30" s="741"/>
      <c r="BR30" s="739">
        <v>98.6</v>
      </c>
      <c r="BS30" s="740"/>
      <c r="BT30" s="740"/>
      <c r="BU30" s="740"/>
      <c r="BV30" s="740"/>
      <c r="BW30" s="740"/>
      <c r="BX30" s="674">
        <v>94.2</v>
      </c>
      <c r="BY30" s="740"/>
      <c r="BZ30" s="740"/>
      <c r="CA30" s="740"/>
      <c r="CB30" s="741"/>
      <c r="CD30" s="744"/>
      <c r="CE30" s="745"/>
      <c r="CF30" s="694" t="s">
        <v>310</v>
      </c>
      <c r="CG30" s="695"/>
      <c r="CH30" s="695"/>
      <c r="CI30" s="695"/>
      <c r="CJ30" s="695"/>
      <c r="CK30" s="695"/>
      <c r="CL30" s="695"/>
      <c r="CM30" s="695"/>
      <c r="CN30" s="695"/>
      <c r="CO30" s="695"/>
      <c r="CP30" s="695"/>
      <c r="CQ30" s="696"/>
      <c r="CR30" s="679">
        <v>1359905</v>
      </c>
      <c r="CS30" s="680"/>
      <c r="CT30" s="680"/>
      <c r="CU30" s="680"/>
      <c r="CV30" s="680"/>
      <c r="CW30" s="680"/>
      <c r="CX30" s="680"/>
      <c r="CY30" s="681"/>
      <c r="CZ30" s="684">
        <v>10.1</v>
      </c>
      <c r="DA30" s="715"/>
      <c r="DB30" s="715"/>
      <c r="DC30" s="717"/>
      <c r="DD30" s="688">
        <v>1347143</v>
      </c>
      <c r="DE30" s="680"/>
      <c r="DF30" s="680"/>
      <c r="DG30" s="680"/>
      <c r="DH30" s="680"/>
      <c r="DI30" s="680"/>
      <c r="DJ30" s="680"/>
      <c r="DK30" s="681"/>
      <c r="DL30" s="688">
        <v>1347143</v>
      </c>
      <c r="DM30" s="680"/>
      <c r="DN30" s="680"/>
      <c r="DO30" s="680"/>
      <c r="DP30" s="680"/>
      <c r="DQ30" s="680"/>
      <c r="DR30" s="680"/>
      <c r="DS30" s="680"/>
      <c r="DT30" s="680"/>
      <c r="DU30" s="680"/>
      <c r="DV30" s="681"/>
      <c r="DW30" s="684">
        <v>14.2</v>
      </c>
      <c r="DX30" s="715"/>
      <c r="DY30" s="715"/>
      <c r="DZ30" s="715"/>
      <c r="EA30" s="715"/>
      <c r="EB30" s="715"/>
      <c r="EC30" s="716"/>
    </row>
    <row r="31" spans="2:133" ht="11.25" customHeight="1">
      <c r="B31" s="676" t="s">
        <v>311</v>
      </c>
      <c r="C31" s="677"/>
      <c r="D31" s="677"/>
      <c r="E31" s="677"/>
      <c r="F31" s="677"/>
      <c r="G31" s="677"/>
      <c r="H31" s="677"/>
      <c r="I31" s="677"/>
      <c r="J31" s="677"/>
      <c r="K31" s="677"/>
      <c r="L31" s="677"/>
      <c r="M31" s="677"/>
      <c r="N31" s="677"/>
      <c r="O31" s="677"/>
      <c r="P31" s="677"/>
      <c r="Q31" s="678"/>
      <c r="R31" s="679">
        <v>43992</v>
      </c>
      <c r="S31" s="680"/>
      <c r="T31" s="680"/>
      <c r="U31" s="680"/>
      <c r="V31" s="680"/>
      <c r="W31" s="680"/>
      <c r="X31" s="680"/>
      <c r="Y31" s="681"/>
      <c r="Z31" s="682">
        <v>0.3</v>
      </c>
      <c r="AA31" s="682"/>
      <c r="AB31" s="682"/>
      <c r="AC31" s="682"/>
      <c r="AD31" s="683" t="s">
        <v>173</v>
      </c>
      <c r="AE31" s="683"/>
      <c r="AF31" s="683"/>
      <c r="AG31" s="683"/>
      <c r="AH31" s="683"/>
      <c r="AI31" s="683"/>
      <c r="AJ31" s="683"/>
      <c r="AK31" s="683"/>
      <c r="AL31" s="684" t="s">
        <v>173</v>
      </c>
      <c r="AM31" s="685"/>
      <c r="AN31" s="685"/>
      <c r="AO31" s="686"/>
      <c r="AP31" s="729"/>
      <c r="AQ31" s="730"/>
      <c r="AR31" s="730"/>
      <c r="AS31" s="730"/>
      <c r="AT31" s="734"/>
      <c r="AU31" s="229" t="s">
        <v>312</v>
      </c>
      <c r="AV31" s="229"/>
      <c r="AW31" s="229"/>
      <c r="AX31" s="676" t="s">
        <v>313</v>
      </c>
      <c r="AY31" s="677"/>
      <c r="AZ31" s="677"/>
      <c r="BA31" s="677"/>
      <c r="BB31" s="677"/>
      <c r="BC31" s="677"/>
      <c r="BD31" s="677"/>
      <c r="BE31" s="677"/>
      <c r="BF31" s="678"/>
      <c r="BG31" s="736">
        <v>98.9</v>
      </c>
      <c r="BH31" s="703"/>
      <c r="BI31" s="703"/>
      <c r="BJ31" s="703"/>
      <c r="BK31" s="703"/>
      <c r="BL31" s="703"/>
      <c r="BM31" s="685">
        <v>96.7</v>
      </c>
      <c r="BN31" s="737"/>
      <c r="BO31" s="737"/>
      <c r="BP31" s="737"/>
      <c r="BQ31" s="738"/>
      <c r="BR31" s="736">
        <v>99.2</v>
      </c>
      <c r="BS31" s="703"/>
      <c r="BT31" s="703"/>
      <c r="BU31" s="703"/>
      <c r="BV31" s="703"/>
      <c r="BW31" s="703"/>
      <c r="BX31" s="685">
        <v>96.4</v>
      </c>
      <c r="BY31" s="737"/>
      <c r="BZ31" s="737"/>
      <c r="CA31" s="737"/>
      <c r="CB31" s="738"/>
      <c r="CD31" s="744"/>
      <c r="CE31" s="745"/>
      <c r="CF31" s="694" t="s">
        <v>314</v>
      </c>
      <c r="CG31" s="695"/>
      <c r="CH31" s="695"/>
      <c r="CI31" s="695"/>
      <c r="CJ31" s="695"/>
      <c r="CK31" s="695"/>
      <c r="CL31" s="695"/>
      <c r="CM31" s="695"/>
      <c r="CN31" s="695"/>
      <c r="CO31" s="695"/>
      <c r="CP31" s="695"/>
      <c r="CQ31" s="696"/>
      <c r="CR31" s="679">
        <v>73806</v>
      </c>
      <c r="CS31" s="703"/>
      <c r="CT31" s="703"/>
      <c r="CU31" s="703"/>
      <c r="CV31" s="703"/>
      <c r="CW31" s="703"/>
      <c r="CX31" s="703"/>
      <c r="CY31" s="704"/>
      <c r="CZ31" s="684">
        <v>0.5</v>
      </c>
      <c r="DA31" s="715"/>
      <c r="DB31" s="715"/>
      <c r="DC31" s="717"/>
      <c r="DD31" s="688">
        <v>73113</v>
      </c>
      <c r="DE31" s="703"/>
      <c r="DF31" s="703"/>
      <c r="DG31" s="703"/>
      <c r="DH31" s="703"/>
      <c r="DI31" s="703"/>
      <c r="DJ31" s="703"/>
      <c r="DK31" s="704"/>
      <c r="DL31" s="688">
        <v>73113</v>
      </c>
      <c r="DM31" s="703"/>
      <c r="DN31" s="703"/>
      <c r="DO31" s="703"/>
      <c r="DP31" s="703"/>
      <c r="DQ31" s="703"/>
      <c r="DR31" s="703"/>
      <c r="DS31" s="703"/>
      <c r="DT31" s="703"/>
      <c r="DU31" s="703"/>
      <c r="DV31" s="704"/>
      <c r="DW31" s="684">
        <v>0.8</v>
      </c>
      <c r="DX31" s="715"/>
      <c r="DY31" s="715"/>
      <c r="DZ31" s="715"/>
      <c r="EA31" s="715"/>
      <c r="EB31" s="715"/>
      <c r="EC31" s="716"/>
    </row>
    <row r="32" spans="2:133" ht="11.25" customHeight="1">
      <c r="B32" s="676" t="s">
        <v>315</v>
      </c>
      <c r="C32" s="677"/>
      <c r="D32" s="677"/>
      <c r="E32" s="677"/>
      <c r="F32" s="677"/>
      <c r="G32" s="677"/>
      <c r="H32" s="677"/>
      <c r="I32" s="677"/>
      <c r="J32" s="677"/>
      <c r="K32" s="677"/>
      <c r="L32" s="677"/>
      <c r="M32" s="677"/>
      <c r="N32" s="677"/>
      <c r="O32" s="677"/>
      <c r="P32" s="677"/>
      <c r="Q32" s="678"/>
      <c r="R32" s="679">
        <v>987762</v>
      </c>
      <c r="S32" s="680"/>
      <c r="T32" s="680"/>
      <c r="U32" s="680"/>
      <c r="V32" s="680"/>
      <c r="W32" s="680"/>
      <c r="X32" s="680"/>
      <c r="Y32" s="681"/>
      <c r="Z32" s="682">
        <v>6.7</v>
      </c>
      <c r="AA32" s="682"/>
      <c r="AB32" s="682"/>
      <c r="AC32" s="682"/>
      <c r="AD32" s="683" t="s">
        <v>173</v>
      </c>
      <c r="AE32" s="683"/>
      <c r="AF32" s="683"/>
      <c r="AG32" s="683"/>
      <c r="AH32" s="683"/>
      <c r="AI32" s="683"/>
      <c r="AJ32" s="683"/>
      <c r="AK32" s="683"/>
      <c r="AL32" s="684" t="s">
        <v>237</v>
      </c>
      <c r="AM32" s="685"/>
      <c r="AN32" s="685"/>
      <c r="AO32" s="686"/>
      <c r="AP32" s="731"/>
      <c r="AQ32" s="732"/>
      <c r="AR32" s="732"/>
      <c r="AS32" s="732"/>
      <c r="AT32" s="735"/>
      <c r="AU32" s="231"/>
      <c r="AV32" s="231"/>
      <c r="AW32" s="231"/>
      <c r="AX32" s="724" t="s">
        <v>316</v>
      </c>
      <c r="AY32" s="725"/>
      <c r="AZ32" s="725"/>
      <c r="BA32" s="725"/>
      <c r="BB32" s="725"/>
      <c r="BC32" s="725"/>
      <c r="BD32" s="725"/>
      <c r="BE32" s="725"/>
      <c r="BF32" s="726"/>
      <c r="BG32" s="748">
        <v>97.9</v>
      </c>
      <c r="BH32" s="749"/>
      <c r="BI32" s="749"/>
      <c r="BJ32" s="749"/>
      <c r="BK32" s="749"/>
      <c r="BL32" s="749"/>
      <c r="BM32" s="750">
        <v>91.5</v>
      </c>
      <c r="BN32" s="749"/>
      <c r="BO32" s="749"/>
      <c r="BP32" s="749"/>
      <c r="BQ32" s="751"/>
      <c r="BR32" s="748">
        <v>97.9</v>
      </c>
      <c r="BS32" s="749"/>
      <c r="BT32" s="749"/>
      <c r="BU32" s="749"/>
      <c r="BV32" s="749"/>
      <c r="BW32" s="749"/>
      <c r="BX32" s="750">
        <v>91.9</v>
      </c>
      <c r="BY32" s="749"/>
      <c r="BZ32" s="749"/>
      <c r="CA32" s="749"/>
      <c r="CB32" s="751"/>
      <c r="CD32" s="746"/>
      <c r="CE32" s="747"/>
      <c r="CF32" s="694" t="s">
        <v>317</v>
      </c>
      <c r="CG32" s="695"/>
      <c r="CH32" s="695"/>
      <c r="CI32" s="695"/>
      <c r="CJ32" s="695"/>
      <c r="CK32" s="695"/>
      <c r="CL32" s="695"/>
      <c r="CM32" s="695"/>
      <c r="CN32" s="695"/>
      <c r="CO32" s="695"/>
      <c r="CP32" s="695"/>
      <c r="CQ32" s="696"/>
      <c r="CR32" s="679" t="s">
        <v>237</v>
      </c>
      <c r="CS32" s="680"/>
      <c r="CT32" s="680"/>
      <c r="CU32" s="680"/>
      <c r="CV32" s="680"/>
      <c r="CW32" s="680"/>
      <c r="CX32" s="680"/>
      <c r="CY32" s="681"/>
      <c r="CZ32" s="684" t="s">
        <v>173</v>
      </c>
      <c r="DA32" s="715"/>
      <c r="DB32" s="715"/>
      <c r="DC32" s="717"/>
      <c r="DD32" s="688" t="s">
        <v>237</v>
      </c>
      <c r="DE32" s="680"/>
      <c r="DF32" s="680"/>
      <c r="DG32" s="680"/>
      <c r="DH32" s="680"/>
      <c r="DI32" s="680"/>
      <c r="DJ32" s="680"/>
      <c r="DK32" s="681"/>
      <c r="DL32" s="688" t="s">
        <v>173</v>
      </c>
      <c r="DM32" s="680"/>
      <c r="DN32" s="680"/>
      <c r="DO32" s="680"/>
      <c r="DP32" s="680"/>
      <c r="DQ32" s="680"/>
      <c r="DR32" s="680"/>
      <c r="DS32" s="680"/>
      <c r="DT32" s="680"/>
      <c r="DU32" s="680"/>
      <c r="DV32" s="681"/>
      <c r="DW32" s="684" t="s">
        <v>237</v>
      </c>
      <c r="DX32" s="715"/>
      <c r="DY32" s="715"/>
      <c r="DZ32" s="715"/>
      <c r="EA32" s="715"/>
      <c r="EB32" s="715"/>
      <c r="EC32" s="716"/>
    </row>
    <row r="33" spans="2:133" ht="11.25" customHeight="1">
      <c r="B33" s="676" t="s">
        <v>318</v>
      </c>
      <c r="C33" s="677"/>
      <c r="D33" s="677"/>
      <c r="E33" s="677"/>
      <c r="F33" s="677"/>
      <c r="G33" s="677"/>
      <c r="H33" s="677"/>
      <c r="I33" s="677"/>
      <c r="J33" s="677"/>
      <c r="K33" s="677"/>
      <c r="L33" s="677"/>
      <c r="M33" s="677"/>
      <c r="N33" s="677"/>
      <c r="O33" s="677"/>
      <c r="P33" s="677"/>
      <c r="Q33" s="678"/>
      <c r="R33" s="679">
        <v>528813</v>
      </c>
      <c r="S33" s="680"/>
      <c r="T33" s="680"/>
      <c r="U33" s="680"/>
      <c r="V33" s="680"/>
      <c r="W33" s="680"/>
      <c r="X33" s="680"/>
      <c r="Y33" s="681"/>
      <c r="Z33" s="682">
        <v>3.6</v>
      </c>
      <c r="AA33" s="682"/>
      <c r="AB33" s="682"/>
      <c r="AC33" s="682"/>
      <c r="AD33" s="683" t="s">
        <v>173</v>
      </c>
      <c r="AE33" s="683"/>
      <c r="AF33" s="683"/>
      <c r="AG33" s="683"/>
      <c r="AH33" s="683"/>
      <c r="AI33" s="683"/>
      <c r="AJ33" s="683"/>
      <c r="AK33" s="683"/>
      <c r="AL33" s="684" t="s">
        <v>237</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319</v>
      </c>
      <c r="CE33" s="695"/>
      <c r="CF33" s="695"/>
      <c r="CG33" s="695"/>
      <c r="CH33" s="695"/>
      <c r="CI33" s="695"/>
      <c r="CJ33" s="695"/>
      <c r="CK33" s="695"/>
      <c r="CL33" s="695"/>
      <c r="CM33" s="695"/>
      <c r="CN33" s="695"/>
      <c r="CO33" s="695"/>
      <c r="CP33" s="695"/>
      <c r="CQ33" s="696"/>
      <c r="CR33" s="679">
        <v>6135311</v>
      </c>
      <c r="CS33" s="703"/>
      <c r="CT33" s="703"/>
      <c r="CU33" s="703"/>
      <c r="CV33" s="703"/>
      <c r="CW33" s="703"/>
      <c r="CX33" s="703"/>
      <c r="CY33" s="704"/>
      <c r="CZ33" s="684">
        <v>45.5</v>
      </c>
      <c r="DA33" s="715"/>
      <c r="DB33" s="715"/>
      <c r="DC33" s="717"/>
      <c r="DD33" s="688">
        <v>5343294</v>
      </c>
      <c r="DE33" s="703"/>
      <c r="DF33" s="703"/>
      <c r="DG33" s="703"/>
      <c r="DH33" s="703"/>
      <c r="DI33" s="703"/>
      <c r="DJ33" s="703"/>
      <c r="DK33" s="704"/>
      <c r="DL33" s="688">
        <v>4722181</v>
      </c>
      <c r="DM33" s="703"/>
      <c r="DN33" s="703"/>
      <c r="DO33" s="703"/>
      <c r="DP33" s="703"/>
      <c r="DQ33" s="703"/>
      <c r="DR33" s="703"/>
      <c r="DS33" s="703"/>
      <c r="DT33" s="703"/>
      <c r="DU33" s="703"/>
      <c r="DV33" s="704"/>
      <c r="DW33" s="684">
        <v>49.8</v>
      </c>
      <c r="DX33" s="715"/>
      <c r="DY33" s="715"/>
      <c r="DZ33" s="715"/>
      <c r="EA33" s="715"/>
      <c r="EB33" s="715"/>
      <c r="EC33" s="716"/>
    </row>
    <row r="34" spans="2:133" ht="11.25" customHeight="1">
      <c r="B34" s="676" t="s">
        <v>320</v>
      </c>
      <c r="C34" s="677"/>
      <c r="D34" s="677"/>
      <c r="E34" s="677"/>
      <c r="F34" s="677"/>
      <c r="G34" s="677"/>
      <c r="H34" s="677"/>
      <c r="I34" s="677"/>
      <c r="J34" s="677"/>
      <c r="K34" s="677"/>
      <c r="L34" s="677"/>
      <c r="M34" s="677"/>
      <c r="N34" s="677"/>
      <c r="O34" s="677"/>
      <c r="P34" s="677"/>
      <c r="Q34" s="678"/>
      <c r="R34" s="679">
        <v>203097</v>
      </c>
      <c r="S34" s="680"/>
      <c r="T34" s="680"/>
      <c r="U34" s="680"/>
      <c r="V34" s="680"/>
      <c r="W34" s="680"/>
      <c r="X34" s="680"/>
      <c r="Y34" s="681"/>
      <c r="Z34" s="682">
        <v>1.4</v>
      </c>
      <c r="AA34" s="682"/>
      <c r="AB34" s="682"/>
      <c r="AC34" s="682"/>
      <c r="AD34" s="683">
        <v>1381</v>
      </c>
      <c r="AE34" s="683"/>
      <c r="AF34" s="683"/>
      <c r="AG34" s="683"/>
      <c r="AH34" s="683"/>
      <c r="AI34" s="683"/>
      <c r="AJ34" s="683"/>
      <c r="AK34" s="683"/>
      <c r="AL34" s="684">
        <v>0</v>
      </c>
      <c r="AM34" s="685"/>
      <c r="AN34" s="685"/>
      <c r="AO34" s="686"/>
      <c r="AP34" s="234"/>
      <c r="AQ34" s="658" t="s">
        <v>321</v>
      </c>
      <c r="AR34" s="659"/>
      <c r="AS34" s="659"/>
      <c r="AT34" s="659"/>
      <c r="AU34" s="659"/>
      <c r="AV34" s="659"/>
      <c r="AW34" s="659"/>
      <c r="AX34" s="659"/>
      <c r="AY34" s="659"/>
      <c r="AZ34" s="659"/>
      <c r="BA34" s="659"/>
      <c r="BB34" s="659"/>
      <c r="BC34" s="659"/>
      <c r="BD34" s="659"/>
      <c r="BE34" s="659"/>
      <c r="BF34" s="660"/>
      <c r="BG34" s="658" t="s">
        <v>322</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323</v>
      </c>
      <c r="CE34" s="695"/>
      <c r="CF34" s="695"/>
      <c r="CG34" s="695"/>
      <c r="CH34" s="695"/>
      <c r="CI34" s="695"/>
      <c r="CJ34" s="695"/>
      <c r="CK34" s="695"/>
      <c r="CL34" s="695"/>
      <c r="CM34" s="695"/>
      <c r="CN34" s="695"/>
      <c r="CO34" s="695"/>
      <c r="CP34" s="695"/>
      <c r="CQ34" s="696"/>
      <c r="CR34" s="679">
        <v>1635563</v>
      </c>
      <c r="CS34" s="680"/>
      <c r="CT34" s="680"/>
      <c r="CU34" s="680"/>
      <c r="CV34" s="680"/>
      <c r="CW34" s="680"/>
      <c r="CX34" s="680"/>
      <c r="CY34" s="681"/>
      <c r="CZ34" s="684">
        <v>12.1</v>
      </c>
      <c r="DA34" s="715"/>
      <c r="DB34" s="715"/>
      <c r="DC34" s="717"/>
      <c r="DD34" s="688">
        <v>1412206</v>
      </c>
      <c r="DE34" s="680"/>
      <c r="DF34" s="680"/>
      <c r="DG34" s="680"/>
      <c r="DH34" s="680"/>
      <c r="DI34" s="680"/>
      <c r="DJ34" s="680"/>
      <c r="DK34" s="681"/>
      <c r="DL34" s="688">
        <v>1326129</v>
      </c>
      <c r="DM34" s="680"/>
      <c r="DN34" s="680"/>
      <c r="DO34" s="680"/>
      <c r="DP34" s="680"/>
      <c r="DQ34" s="680"/>
      <c r="DR34" s="680"/>
      <c r="DS34" s="680"/>
      <c r="DT34" s="680"/>
      <c r="DU34" s="680"/>
      <c r="DV34" s="681"/>
      <c r="DW34" s="684">
        <v>14</v>
      </c>
      <c r="DX34" s="715"/>
      <c r="DY34" s="715"/>
      <c r="DZ34" s="715"/>
      <c r="EA34" s="715"/>
      <c r="EB34" s="715"/>
      <c r="EC34" s="716"/>
    </row>
    <row r="35" spans="2:133" ht="11.25" customHeight="1">
      <c r="B35" s="676" t="s">
        <v>324</v>
      </c>
      <c r="C35" s="677"/>
      <c r="D35" s="677"/>
      <c r="E35" s="677"/>
      <c r="F35" s="677"/>
      <c r="G35" s="677"/>
      <c r="H35" s="677"/>
      <c r="I35" s="677"/>
      <c r="J35" s="677"/>
      <c r="K35" s="677"/>
      <c r="L35" s="677"/>
      <c r="M35" s="677"/>
      <c r="N35" s="677"/>
      <c r="O35" s="677"/>
      <c r="P35" s="677"/>
      <c r="Q35" s="678"/>
      <c r="R35" s="679">
        <v>936384</v>
      </c>
      <c r="S35" s="680"/>
      <c r="T35" s="680"/>
      <c r="U35" s="680"/>
      <c r="V35" s="680"/>
      <c r="W35" s="680"/>
      <c r="X35" s="680"/>
      <c r="Y35" s="681"/>
      <c r="Z35" s="682">
        <v>6.3</v>
      </c>
      <c r="AA35" s="682"/>
      <c r="AB35" s="682"/>
      <c r="AC35" s="682"/>
      <c r="AD35" s="683" t="s">
        <v>243</v>
      </c>
      <c r="AE35" s="683"/>
      <c r="AF35" s="683"/>
      <c r="AG35" s="683"/>
      <c r="AH35" s="683"/>
      <c r="AI35" s="683"/>
      <c r="AJ35" s="683"/>
      <c r="AK35" s="683"/>
      <c r="AL35" s="684" t="s">
        <v>237</v>
      </c>
      <c r="AM35" s="685"/>
      <c r="AN35" s="685"/>
      <c r="AO35" s="686"/>
      <c r="AP35" s="234"/>
      <c r="AQ35" s="752" t="s">
        <v>325</v>
      </c>
      <c r="AR35" s="753"/>
      <c r="AS35" s="753"/>
      <c r="AT35" s="753"/>
      <c r="AU35" s="753"/>
      <c r="AV35" s="753"/>
      <c r="AW35" s="753"/>
      <c r="AX35" s="753"/>
      <c r="AY35" s="754"/>
      <c r="AZ35" s="668">
        <v>2513987</v>
      </c>
      <c r="BA35" s="669"/>
      <c r="BB35" s="669"/>
      <c r="BC35" s="669"/>
      <c r="BD35" s="669"/>
      <c r="BE35" s="669"/>
      <c r="BF35" s="755"/>
      <c r="BG35" s="690" t="s">
        <v>326</v>
      </c>
      <c r="BH35" s="691"/>
      <c r="BI35" s="691"/>
      <c r="BJ35" s="691"/>
      <c r="BK35" s="691"/>
      <c r="BL35" s="691"/>
      <c r="BM35" s="691"/>
      <c r="BN35" s="691"/>
      <c r="BO35" s="691"/>
      <c r="BP35" s="691"/>
      <c r="BQ35" s="691"/>
      <c r="BR35" s="691"/>
      <c r="BS35" s="691"/>
      <c r="BT35" s="691"/>
      <c r="BU35" s="692"/>
      <c r="BV35" s="668">
        <v>572549</v>
      </c>
      <c r="BW35" s="669"/>
      <c r="BX35" s="669"/>
      <c r="BY35" s="669"/>
      <c r="BZ35" s="669"/>
      <c r="CA35" s="669"/>
      <c r="CB35" s="755"/>
      <c r="CD35" s="694" t="s">
        <v>327</v>
      </c>
      <c r="CE35" s="695"/>
      <c r="CF35" s="695"/>
      <c r="CG35" s="695"/>
      <c r="CH35" s="695"/>
      <c r="CI35" s="695"/>
      <c r="CJ35" s="695"/>
      <c r="CK35" s="695"/>
      <c r="CL35" s="695"/>
      <c r="CM35" s="695"/>
      <c r="CN35" s="695"/>
      <c r="CO35" s="695"/>
      <c r="CP35" s="695"/>
      <c r="CQ35" s="696"/>
      <c r="CR35" s="679">
        <v>169478</v>
      </c>
      <c r="CS35" s="703"/>
      <c r="CT35" s="703"/>
      <c r="CU35" s="703"/>
      <c r="CV35" s="703"/>
      <c r="CW35" s="703"/>
      <c r="CX35" s="703"/>
      <c r="CY35" s="704"/>
      <c r="CZ35" s="684">
        <v>1.3</v>
      </c>
      <c r="DA35" s="715"/>
      <c r="DB35" s="715"/>
      <c r="DC35" s="717"/>
      <c r="DD35" s="688">
        <v>166554</v>
      </c>
      <c r="DE35" s="703"/>
      <c r="DF35" s="703"/>
      <c r="DG35" s="703"/>
      <c r="DH35" s="703"/>
      <c r="DI35" s="703"/>
      <c r="DJ35" s="703"/>
      <c r="DK35" s="704"/>
      <c r="DL35" s="688">
        <v>166554</v>
      </c>
      <c r="DM35" s="703"/>
      <c r="DN35" s="703"/>
      <c r="DO35" s="703"/>
      <c r="DP35" s="703"/>
      <c r="DQ35" s="703"/>
      <c r="DR35" s="703"/>
      <c r="DS35" s="703"/>
      <c r="DT35" s="703"/>
      <c r="DU35" s="703"/>
      <c r="DV35" s="704"/>
      <c r="DW35" s="684">
        <v>1.8</v>
      </c>
      <c r="DX35" s="715"/>
      <c r="DY35" s="715"/>
      <c r="DZ35" s="715"/>
      <c r="EA35" s="715"/>
      <c r="EB35" s="715"/>
      <c r="EC35" s="716"/>
    </row>
    <row r="36" spans="2:133" ht="11.25" customHeight="1">
      <c r="B36" s="676" t="s">
        <v>328</v>
      </c>
      <c r="C36" s="677"/>
      <c r="D36" s="677"/>
      <c r="E36" s="677"/>
      <c r="F36" s="677"/>
      <c r="G36" s="677"/>
      <c r="H36" s="677"/>
      <c r="I36" s="677"/>
      <c r="J36" s="677"/>
      <c r="K36" s="677"/>
      <c r="L36" s="677"/>
      <c r="M36" s="677"/>
      <c r="N36" s="677"/>
      <c r="O36" s="677"/>
      <c r="P36" s="677"/>
      <c r="Q36" s="678"/>
      <c r="R36" s="679" t="s">
        <v>173</v>
      </c>
      <c r="S36" s="680"/>
      <c r="T36" s="680"/>
      <c r="U36" s="680"/>
      <c r="V36" s="680"/>
      <c r="W36" s="680"/>
      <c r="X36" s="680"/>
      <c r="Y36" s="681"/>
      <c r="Z36" s="682" t="s">
        <v>173</v>
      </c>
      <c r="AA36" s="682"/>
      <c r="AB36" s="682"/>
      <c r="AC36" s="682"/>
      <c r="AD36" s="683" t="s">
        <v>237</v>
      </c>
      <c r="AE36" s="683"/>
      <c r="AF36" s="683"/>
      <c r="AG36" s="683"/>
      <c r="AH36" s="683"/>
      <c r="AI36" s="683"/>
      <c r="AJ36" s="683"/>
      <c r="AK36" s="683"/>
      <c r="AL36" s="684" t="s">
        <v>243</v>
      </c>
      <c r="AM36" s="685"/>
      <c r="AN36" s="685"/>
      <c r="AO36" s="686"/>
      <c r="AQ36" s="756" t="s">
        <v>329</v>
      </c>
      <c r="AR36" s="757"/>
      <c r="AS36" s="757"/>
      <c r="AT36" s="757"/>
      <c r="AU36" s="757"/>
      <c r="AV36" s="757"/>
      <c r="AW36" s="757"/>
      <c r="AX36" s="757"/>
      <c r="AY36" s="758"/>
      <c r="AZ36" s="679">
        <v>940000</v>
      </c>
      <c r="BA36" s="680"/>
      <c r="BB36" s="680"/>
      <c r="BC36" s="680"/>
      <c r="BD36" s="703"/>
      <c r="BE36" s="703"/>
      <c r="BF36" s="738"/>
      <c r="BG36" s="694" t="s">
        <v>330</v>
      </c>
      <c r="BH36" s="695"/>
      <c r="BI36" s="695"/>
      <c r="BJ36" s="695"/>
      <c r="BK36" s="695"/>
      <c r="BL36" s="695"/>
      <c r="BM36" s="695"/>
      <c r="BN36" s="695"/>
      <c r="BO36" s="695"/>
      <c r="BP36" s="695"/>
      <c r="BQ36" s="695"/>
      <c r="BR36" s="695"/>
      <c r="BS36" s="695"/>
      <c r="BT36" s="695"/>
      <c r="BU36" s="696"/>
      <c r="BV36" s="679">
        <v>534120</v>
      </c>
      <c r="BW36" s="680"/>
      <c r="BX36" s="680"/>
      <c r="BY36" s="680"/>
      <c r="BZ36" s="680"/>
      <c r="CA36" s="680"/>
      <c r="CB36" s="689"/>
      <c r="CD36" s="694" t="s">
        <v>331</v>
      </c>
      <c r="CE36" s="695"/>
      <c r="CF36" s="695"/>
      <c r="CG36" s="695"/>
      <c r="CH36" s="695"/>
      <c r="CI36" s="695"/>
      <c r="CJ36" s="695"/>
      <c r="CK36" s="695"/>
      <c r="CL36" s="695"/>
      <c r="CM36" s="695"/>
      <c r="CN36" s="695"/>
      <c r="CO36" s="695"/>
      <c r="CP36" s="695"/>
      <c r="CQ36" s="696"/>
      <c r="CR36" s="679">
        <v>1696306</v>
      </c>
      <c r="CS36" s="680"/>
      <c r="CT36" s="680"/>
      <c r="CU36" s="680"/>
      <c r="CV36" s="680"/>
      <c r="CW36" s="680"/>
      <c r="CX36" s="680"/>
      <c r="CY36" s="681"/>
      <c r="CZ36" s="684">
        <v>12.6</v>
      </c>
      <c r="DA36" s="715"/>
      <c r="DB36" s="715"/>
      <c r="DC36" s="717"/>
      <c r="DD36" s="688">
        <v>1525858</v>
      </c>
      <c r="DE36" s="680"/>
      <c r="DF36" s="680"/>
      <c r="DG36" s="680"/>
      <c r="DH36" s="680"/>
      <c r="DI36" s="680"/>
      <c r="DJ36" s="680"/>
      <c r="DK36" s="681"/>
      <c r="DL36" s="688">
        <v>1233997</v>
      </c>
      <c r="DM36" s="680"/>
      <c r="DN36" s="680"/>
      <c r="DO36" s="680"/>
      <c r="DP36" s="680"/>
      <c r="DQ36" s="680"/>
      <c r="DR36" s="680"/>
      <c r="DS36" s="680"/>
      <c r="DT36" s="680"/>
      <c r="DU36" s="680"/>
      <c r="DV36" s="681"/>
      <c r="DW36" s="684">
        <v>13</v>
      </c>
      <c r="DX36" s="715"/>
      <c r="DY36" s="715"/>
      <c r="DZ36" s="715"/>
      <c r="EA36" s="715"/>
      <c r="EB36" s="715"/>
      <c r="EC36" s="716"/>
    </row>
    <row r="37" spans="2:133" ht="11.25" customHeight="1">
      <c r="B37" s="676" t="s">
        <v>332</v>
      </c>
      <c r="C37" s="677"/>
      <c r="D37" s="677"/>
      <c r="E37" s="677"/>
      <c r="F37" s="677"/>
      <c r="G37" s="677"/>
      <c r="H37" s="677"/>
      <c r="I37" s="677"/>
      <c r="J37" s="677"/>
      <c r="K37" s="677"/>
      <c r="L37" s="677"/>
      <c r="M37" s="677"/>
      <c r="N37" s="677"/>
      <c r="O37" s="677"/>
      <c r="P37" s="677"/>
      <c r="Q37" s="678"/>
      <c r="R37" s="679">
        <v>476884</v>
      </c>
      <c r="S37" s="680"/>
      <c r="T37" s="680"/>
      <c r="U37" s="680"/>
      <c r="V37" s="680"/>
      <c r="W37" s="680"/>
      <c r="X37" s="680"/>
      <c r="Y37" s="681"/>
      <c r="Z37" s="682">
        <v>3.2</v>
      </c>
      <c r="AA37" s="682"/>
      <c r="AB37" s="682"/>
      <c r="AC37" s="682"/>
      <c r="AD37" s="683" t="s">
        <v>237</v>
      </c>
      <c r="AE37" s="683"/>
      <c r="AF37" s="683"/>
      <c r="AG37" s="683"/>
      <c r="AH37" s="683"/>
      <c r="AI37" s="683"/>
      <c r="AJ37" s="683"/>
      <c r="AK37" s="683"/>
      <c r="AL37" s="684" t="s">
        <v>237</v>
      </c>
      <c r="AM37" s="685"/>
      <c r="AN37" s="685"/>
      <c r="AO37" s="686"/>
      <c r="AQ37" s="756" t="s">
        <v>333</v>
      </c>
      <c r="AR37" s="757"/>
      <c r="AS37" s="757"/>
      <c r="AT37" s="757"/>
      <c r="AU37" s="757"/>
      <c r="AV37" s="757"/>
      <c r="AW37" s="757"/>
      <c r="AX37" s="757"/>
      <c r="AY37" s="758"/>
      <c r="AZ37" s="679">
        <v>107695</v>
      </c>
      <c r="BA37" s="680"/>
      <c r="BB37" s="680"/>
      <c r="BC37" s="680"/>
      <c r="BD37" s="703"/>
      <c r="BE37" s="703"/>
      <c r="BF37" s="738"/>
      <c r="BG37" s="694" t="s">
        <v>334</v>
      </c>
      <c r="BH37" s="695"/>
      <c r="BI37" s="695"/>
      <c r="BJ37" s="695"/>
      <c r="BK37" s="695"/>
      <c r="BL37" s="695"/>
      <c r="BM37" s="695"/>
      <c r="BN37" s="695"/>
      <c r="BO37" s="695"/>
      <c r="BP37" s="695"/>
      <c r="BQ37" s="695"/>
      <c r="BR37" s="695"/>
      <c r="BS37" s="695"/>
      <c r="BT37" s="695"/>
      <c r="BU37" s="696"/>
      <c r="BV37" s="679">
        <v>4947</v>
      </c>
      <c r="BW37" s="680"/>
      <c r="BX37" s="680"/>
      <c r="BY37" s="680"/>
      <c r="BZ37" s="680"/>
      <c r="CA37" s="680"/>
      <c r="CB37" s="689"/>
      <c r="CD37" s="694" t="s">
        <v>335</v>
      </c>
      <c r="CE37" s="695"/>
      <c r="CF37" s="695"/>
      <c r="CG37" s="695"/>
      <c r="CH37" s="695"/>
      <c r="CI37" s="695"/>
      <c r="CJ37" s="695"/>
      <c r="CK37" s="695"/>
      <c r="CL37" s="695"/>
      <c r="CM37" s="695"/>
      <c r="CN37" s="695"/>
      <c r="CO37" s="695"/>
      <c r="CP37" s="695"/>
      <c r="CQ37" s="696"/>
      <c r="CR37" s="679">
        <v>789443</v>
      </c>
      <c r="CS37" s="703"/>
      <c r="CT37" s="703"/>
      <c r="CU37" s="703"/>
      <c r="CV37" s="703"/>
      <c r="CW37" s="703"/>
      <c r="CX37" s="703"/>
      <c r="CY37" s="704"/>
      <c r="CZ37" s="684">
        <v>5.9</v>
      </c>
      <c r="DA37" s="715"/>
      <c r="DB37" s="715"/>
      <c r="DC37" s="717"/>
      <c r="DD37" s="688">
        <v>781804</v>
      </c>
      <c r="DE37" s="703"/>
      <c r="DF37" s="703"/>
      <c r="DG37" s="703"/>
      <c r="DH37" s="703"/>
      <c r="DI37" s="703"/>
      <c r="DJ37" s="703"/>
      <c r="DK37" s="704"/>
      <c r="DL37" s="688">
        <v>718569</v>
      </c>
      <c r="DM37" s="703"/>
      <c r="DN37" s="703"/>
      <c r="DO37" s="703"/>
      <c r="DP37" s="703"/>
      <c r="DQ37" s="703"/>
      <c r="DR37" s="703"/>
      <c r="DS37" s="703"/>
      <c r="DT37" s="703"/>
      <c r="DU37" s="703"/>
      <c r="DV37" s="704"/>
      <c r="DW37" s="684">
        <v>7.6</v>
      </c>
      <c r="DX37" s="715"/>
      <c r="DY37" s="715"/>
      <c r="DZ37" s="715"/>
      <c r="EA37" s="715"/>
      <c r="EB37" s="715"/>
      <c r="EC37" s="716"/>
    </row>
    <row r="38" spans="2:133" ht="11.25" customHeight="1">
      <c r="B38" s="724" t="s">
        <v>336</v>
      </c>
      <c r="C38" s="725"/>
      <c r="D38" s="725"/>
      <c r="E38" s="725"/>
      <c r="F38" s="725"/>
      <c r="G38" s="725"/>
      <c r="H38" s="725"/>
      <c r="I38" s="725"/>
      <c r="J38" s="725"/>
      <c r="K38" s="725"/>
      <c r="L38" s="725"/>
      <c r="M38" s="725"/>
      <c r="N38" s="725"/>
      <c r="O38" s="725"/>
      <c r="P38" s="725"/>
      <c r="Q38" s="726"/>
      <c r="R38" s="759">
        <v>14834810</v>
      </c>
      <c r="S38" s="760"/>
      <c r="T38" s="760"/>
      <c r="U38" s="760"/>
      <c r="V38" s="760"/>
      <c r="W38" s="760"/>
      <c r="X38" s="760"/>
      <c r="Y38" s="761"/>
      <c r="Z38" s="762">
        <v>100</v>
      </c>
      <c r="AA38" s="762"/>
      <c r="AB38" s="762"/>
      <c r="AC38" s="762"/>
      <c r="AD38" s="763">
        <v>9013622</v>
      </c>
      <c r="AE38" s="763"/>
      <c r="AF38" s="763"/>
      <c r="AG38" s="763"/>
      <c r="AH38" s="763"/>
      <c r="AI38" s="763"/>
      <c r="AJ38" s="763"/>
      <c r="AK38" s="763"/>
      <c r="AL38" s="764">
        <v>100</v>
      </c>
      <c r="AM38" s="750"/>
      <c r="AN38" s="750"/>
      <c r="AO38" s="765"/>
      <c r="AQ38" s="756" t="s">
        <v>337</v>
      </c>
      <c r="AR38" s="757"/>
      <c r="AS38" s="757"/>
      <c r="AT38" s="757"/>
      <c r="AU38" s="757"/>
      <c r="AV38" s="757"/>
      <c r="AW38" s="757"/>
      <c r="AX38" s="757"/>
      <c r="AY38" s="758"/>
      <c r="AZ38" s="679">
        <v>81970</v>
      </c>
      <c r="BA38" s="680"/>
      <c r="BB38" s="680"/>
      <c r="BC38" s="680"/>
      <c r="BD38" s="703"/>
      <c r="BE38" s="703"/>
      <c r="BF38" s="738"/>
      <c r="BG38" s="694" t="s">
        <v>338</v>
      </c>
      <c r="BH38" s="695"/>
      <c r="BI38" s="695"/>
      <c r="BJ38" s="695"/>
      <c r="BK38" s="695"/>
      <c r="BL38" s="695"/>
      <c r="BM38" s="695"/>
      <c r="BN38" s="695"/>
      <c r="BO38" s="695"/>
      <c r="BP38" s="695"/>
      <c r="BQ38" s="695"/>
      <c r="BR38" s="695"/>
      <c r="BS38" s="695"/>
      <c r="BT38" s="695"/>
      <c r="BU38" s="696"/>
      <c r="BV38" s="679">
        <v>7867</v>
      </c>
      <c r="BW38" s="680"/>
      <c r="BX38" s="680"/>
      <c r="BY38" s="680"/>
      <c r="BZ38" s="680"/>
      <c r="CA38" s="680"/>
      <c r="CB38" s="689"/>
      <c r="CD38" s="694" t="s">
        <v>339</v>
      </c>
      <c r="CE38" s="695"/>
      <c r="CF38" s="695"/>
      <c r="CG38" s="695"/>
      <c r="CH38" s="695"/>
      <c r="CI38" s="695"/>
      <c r="CJ38" s="695"/>
      <c r="CK38" s="695"/>
      <c r="CL38" s="695"/>
      <c r="CM38" s="695"/>
      <c r="CN38" s="695"/>
      <c r="CO38" s="695"/>
      <c r="CP38" s="695"/>
      <c r="CQ38" s="696"/>
      <c r="CR38" s="679">
        <v>2398928</v>
      </c>
      <c r="CS38" s="680"/>
      <c r="CT38" s="680"/>
      <c r="CU38" s="680"/>
      <c r="CV38" s="680"/>
      <c r="CW38" s="680"/>
      <c r="CX38" s="680"/>
      <c r="CY38" s="681"/>
      <c r="CZ38" s="684">
        <v>17.8</v>
      </c>
      <c r="DA38" s="715"/>
      <c r="DB38" s="715"/>
      <c r="DC38" s="717"/>
      <c r="DD38" s="688">
        <v>2152646</v>
      </c>
      <c r="DE38" s="680"/>
      <c r="DF38" s="680"/>
      <c r="DG38" s="680"/>
      <c r="DH38" s="680"/>
      <c r="DI38" s="680"/>
      <c r="DJ38" s="680"/>
      <c r="DK38" s="681"/>
      <c r="DL38" s="688">
        <v>1995501</v>
      </c>
      <c r="DM38" s="680"/>
      <c r="DN38" s="680"/>
      <c r="DO38" s="680"/>
      <c r="DP38" s="680"/>
      <c r="DQ38" s="680"/>
      <c r="DR38" s="680"/>
      <c r="DS38" s="680"/>
      <c r="DT38" s="680"/>
      <c r="DU38" s="680"/>
      <c r="DV38" s="681"/>
      <c r="DW38" s="684">
        <v>21</v>
      </c>
      <c r="DX38" s="715"/>
      <c r="DY38" s="715"/>
      <c r="DZ38" s="715"/>
      <c r="EA38" s="715"/>
      <c r="EB38" s="715"/>
      <c r="EC38" s="716"/>
    </row>
    <row r="39" spans="2:133" ht="11.25" customHeight="1">
      <c r="AQ39" s="756" t="s">
        <v>340</v>
      </c>
      <c r="AR39" s="757"/>
      <c r="AS39" s="757"/>
      <c r="AT39" s="757"/>
      <c r="AU39" s="757"/>
      <c r="AV39" s="757"/>
      <c r="AW39" s="757"/>
      <c r="AX39" s="757"/>
      <c r="AY39" s="758"/>
      <c r="AZ39" s="679" t="s">
        <v>237</v>
      </c>
      <c r="BA39" s="680"/>
      <c r="BB39" s="680"/>
      <c r="BC39" s="680"/>
      <c r="BD39" s="703"/>
      <c r="BE39" s="703"/>
      <c r="BF39" s="738"/>
      <c r="BG39" s="770" t="s">
        <v>341</v>
      </c>
      <c r="BH39" s="771"/>
      <c r="BI39" s="771"/>
      <c r="BJ39" s="771"/>
      <c r="BK39" s="771"/>
      <c r="BL39" s="235"/>
      <c r="BM39" s="695" t="s">
        <v>342</v>
      </c>
      <c r="BN39" s="695"/>
      <c r="BO39" s="695"/>
      <c r="BP39" s="695"/>
      <c r="BQ39" s="695"/>
      <c r="BR39" s="695"/>
      <c r="BS39" s="695"/>
      <c r="BT39" s="695"/>
      <c r="BU39" s="696"/>
      <c r="BV39" s="679">
        <v>90</v>
      </c>
      <c r="BW39" s="680"/>
      <c r="BX39" s="680"/>
      <c r="BY39" s="680"/>
      <c r="BZ39" s="680"/>
      <c r="CA39" s="680"/>
      <c r="CB39" s="689"/>
      <c r="CD39" s="694" t="s">
        <v>343</v>
      </c>
      <c r="CE39" s="695"/>
      <c r="CF39" s="695"/>
      <c r="CG39" s="695"/>
      <c r="CH39" s="695"/>
      <c r="CI39" s="695"/>
      <c r="CJ39" s="695"/>
      <c r="CK39" s="695"/>
      <c r="CL39" s="695"/>
      <c r="CM39" s="695"/>
      <c r="CN39" s="695"/>
      <c r="CO39" s="695"/>
      <c r="CP39" s="695"/>
      <c r="CQ39" s="696"/>
      <c r="CR39" s="679">
        <v>235036</v>
      </c>
      <c r="CS39" s="703"/>
      <c r="CT39" s="703"/>
      <c r="CU39" s="703"/>
      <c r="CV39" s="703"/>
      <c r="CW39" s="703"/>
      <c r="CX39" s="703"/>
      <c r="CY39" s="704"/>
      <c r="CZ39" s="684">
        <v>1.7</v>
      </c>
      <c r="DA39" s="715"/>
      <c r="DB39" s="715"/>
      <c r="DC39" s="717"/>
      <c r="DD39" s="688">
        <v>86030</v>
      </c>
      <c r="DE39" s="703"/>
      <c r="DF39" s="703"/>
      <c r="DG39" s="703"/>
      <c r="DH39" s="703"/>
      <c r="DI39" s="703"/>
      <c r="DJ39" s="703"/>
      <c r="DK39" s="704"/>
      <c r="DL39" s="688" t="s">
        <v>237</v>
      </c>
      <c r="DM39" s="703"/>
      <c r="DN39" s="703"/>
      <c r="DO39" s="703"/>
      <c r="DP39" s="703"/>
      <c r="DQ39" s="703"/>
      <c r="DR39" s="703"/>
      <c r="DS39" s="703"/>
      <c r="DT39" s="703"/>
      <c r="DU39" s="703"/>
      <c r="DV39" s="704"/>
      <c r="DW39" s="684" t="s">
        <v>237</v>
      </c>
      <c r="DX39" s="715"/>
      <c r="DY39" s="715"/>
      <c r="DZ39" s="715"/>
      <c r="EA39" s="715"/>
      <c r="EB39" s="715"/>
      <c r="EC39" s="716"/>
    </row>
    <row r="40" spans="2:133" ht="11.25" customHeight="1">
      <c r="AQ40" s="756" t="s">
        <v>344</v>
      </c>
      <c r="AR40" s="757"/>
      <c r="AS40" s="757"/>
      <c r="AT40" s="757"/>
      <c r="AU40" s="757"/>
      <c r="AV40" s="757"/>
      <c r="AW40" s="757"/>
      <c r="AX40" s="757"/>
      <c r="AY40" s="758"/>
      <c r="AZ40" s="679">
        <v>280556</v>
      </c>
      <c r="BA40" s="680"/>
      <c r="BB40" s="680"/>
      <c r="BC40" s="680"/>
      <c r="BD40" s="703"/>
      <c r="BE40" s="703"/>
      <c r="BF40" s="738"/>
      <c r="BG40" s="770"/>
      <c r="BH40" s="771"/>
      <c r="BI40" s="771"/>
      <c r="BJ40" s="771"/>
      <c r="BK40" s="771"/>
      <c r="BL40" s="235"/>
      <c r="BM40" s="695" t="s">
        <v>345</v>
      </c>
      <c r="BN40" s="695"/>
      <c r="BO40" s="695"/>
      <c r="BP40" s="695"/>
      <c r="BQ40" s="695"/>
      <c r="BR40" s="695"/>
      <c r="BS40" s="695"/>
      <c r="BT40" s="695"/>
      <c r="BU40" s="696"/>
      <c r="BV40" s="679" t="s">
        <v>237</v>
      </c>
      <c r="BW40" s="680"/>
      <c r="BX40" s="680"/>
      <c r="BY40" s="680"/>
      <c r="BZ40" s="680"/>
      <c r="CA40" s="680"/>
      <c r="CB40" s="689"/>
      <c r="CD40" s="694" t="s">
        <v>346</v>
      </c>
      <c r="CE40" s="695"/>
      <c r="CF40" s="695"/>
      <c r="CG40" s="695"/>
      <c r="CH40" s="695"/>
      <c r="CI40" s="695"/>
      <c r="CJ40" s="695"/>
      <c r="CK40" s="695"/>
      <c r="CL40" s="695"/>
      <c r="CM40" s="695"/>
      <c r="CN40" s="695"/>
      <c r="CO40" s="695"/>
      <c r="CP40" s="695"/>
      <c r="CQ40" s="696"/>
      <c r="CR40" s="679" t="s">
        <v>237</v>
      </c>
      <c r="CS40" s="680"/>
      <c r="CT40" s="680"/>
      <c r="CU40" s="680"/>
      <c r="CV40" s="680"/>
      <c r="CW40" s="680"/>
      <c r="CX40" s="680"/>
      <c r="CY40" s="681"/>
      <c r="CZ40" s="684" t="s">
        <v>243</v>
      </c>
      <c r="DA40" s="715"/>
      <c r="DB40" s="715"/>
      <c r="DC40" s="717"/>
      <c r="DD40" s="688" t="s">
        <v>237</v>
      </c>
      <c r="DE40" s="680"/>
      <c r="DF40" s="680"/>
      <c r="DG40" s="680"/>
      <c r="DH40" s="680"/>
      <c r="DI40" s="680"/>
      <c r="DJ40" s="680"/>
      <c r="DK40" s="681"/>
      <c r="DL40" s="688" t="s">
        <v>237</v>
      </c>
      <c r="DM40" s="680"/>
      <c r="DN40" s="680"/>
      <c r="DO40" s="680"/>
      <c r="DP40" s="680"/>
      <c r="DQ40" s="680"/>
      <c r="DR40" s="680"/>
      <c r="DS40" s="680"/>
      <c r="DT40" s="680"/>
      <c r="DU40" s="680"/>
      <c r="DV40" s="681"/>
      <c r="DW40" s="684" t="s">
        <v>237</v>
      </c>
      <c r="DX40" s="715"/>
      <c r="DY40" s="715"/>
      <c r="DZ40" s="715"/>
      <c r="EA40" s="715"/>
      <c r="EB40" s="715"/>
      <c r="EC40" s="716"/>
    </row>
    <row r="41" spans="2:133" ht="11.25" customHeight="1">
      <c r="AQ41" s="766" t="s">
        <v>347</v>
      </c>
      <c r="AR41" s="767"/>
      <c r="AS41" s="767"/>
      <c r="AT41" s="767"/>
      <c r="AU41" s="767"/>
      <c r="AV41" s="767"/>
      <c r="AW41" s="767"/>
      <c r="AX41" s="767"/>
      <c r="AY41" s="768"/>
      <c r="AZ41" s="759">
        <v>1103766</v>
      </c>
      <c r="BA41" s="760"/>
      <c r="BB41" s="760"/>
      <c r="BC41" s="760"/>
      <c r="BD41" s="749"/>
      <c r="BE41" s="749"/>
      <c r="BF41" s="751"/>
      <c r="BG41" s="772"/>
      <c r="BH41" s="773"/>
      <c r="BI41" s="773"/>
      <c r="BJ41" s="773"/>
      <c r="BK41" s="773"/>
      <c r="BL41" s="236"/>
      <c r="BM41" s="706" t="s">
        <v>348</v>
      </c>
      <c r="BN41" s="706"/>
      <c r="BO41" s="706"/>
      <c r="BP41" s="706"/>
      <c r="BQ41" s="706"/>
      <c r="BR41" s="706"/>
      <c r="BS41" s="706"/>
      <c r="BT41" s="706"/>
      <c r="BU41" s="707"/>
      <c r="BV41" s="759">
        <v>365</v>
      </c>
      <c r="BW41" s="760"/>
      <c r="BX41" s="760"/>
      <c r="BY41" s="760"/>
      <c r="BZ41" s="760"/>
      <c r="CA41" s="760"/>
      <c r="CB41" s="769"/>
      <c r="CD41" s="694" t="s">
        <v>349</v>
      </c>
      <c r="CE41" s="695"/>
      <c r="CF41" s="695"/>
      <c r="CG41" s="695"/>
      <c r="CH41" s="695"/>
      <c r="CI41" s="695"/>
      <c r="CJ41" s="695"/>
      <c r="CK41" s="695"/>
      <c r="CL41" s="695"/>
      <c r="CM41" s="695"/>
      <c r="CN41" s="695"/>
      <c r="CO41" s="695"/>
      <c r="CP41" s="695"/>
      <c r="CQ41" s="696"/>
      <c r="CR41" s="679" t="s">
        <v>237</v>
      </c>
      <c r="CS41" s="703"/>
      <c r="CT41" s="703"/>
      <c r="CU41" s="703"/>
      <c r="CV41" s="703"/>
      <c r="CW41" s="703"/>
      <c r="CX41" s="703"/>
      <c r="CY41" s="704"/>
      <c r="CZ41" s="684" t="s">
        <v>243</v>
      </c>
      <c r="DA41" s="715"/>
      <c r="DB41" s="715"/>
      <c r="DC41" s="717"/>
      <c r="DD41" s="688" t="s">
        <v>237</v>
      </c>
      <c r="DE41" s="703"/>
      <c r="DF41" s="703"/>
      <c r="DG41" s="703"/>
      <c r="DH41" s="703"/>
      <c r="DI41" s="703"/>
      <c r="DJ41" s="703"/>
      <c r="DK41" s="704"/>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351</v>
      </c>
      <c r="CE42" s="677"/>
      <c r="CF42" s="677"/>
      <c r="CG42" s="677"/>
      <c r="CH42" s="677"/>
      <c r="CI42" s="677"/>
      <c r="CJ42" s="677"/>
      <c r="CK42" s="677"/>
      <c r="CL42" s="677"/>
      <c r="CM42" s="677"/>
      <c r="CN42" s="677"/>
      <c r="CO42" s="677"/>
      <c r="CP42" s="677"/>
      <c r="CQ42" s="678"/>
      <c r="CR42" s="679">
        <v>1419917</v>
      </c>
      <c r="CS42" s="680"/>
      <c r="CT42" s="680"/>
      <c r="CU42" s="680"/>
      <c r="CV42" s="680"/>
      <c r="CW42" s="680"/>
      <c r="CX42" s="680"/>
      <c r="CY42" s="681"/>
      <c r="CZ42" s="684">
        <v>10.5</v>
      </c>
      <c r="DA42" s="685"/>
      <c r="DB42" s="685"/>
      <c r="DC42" s="780"/>
      <c r="DD42" s="688">
        <v>625898</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353</v>
      </c>
      <c r="CE43" s="677"/>
      <c r="CF43" s="677"/>
      <c r="CG43" s="677"/>
      <c r="CH43" s="677"/>
      <c r="CI43" s="677"/>
      <c r="CJ43" s="677"/>
      <c r="CK43" s="677"/>
      <c r="CL43" s="677"/>
      <c r="CM43" s="677"/>
      <c r="CN43" s="677"/>
      <c r="CO43" s="677"/>
      <c r="CP43" s="677"/>
      <c r="CQ43" s="678"/>
      <c r="CR43" s="679">
        <v>25900</v>
      </c>
      <c r="CS43" s="703"/>
      <c r="CT43" s="703"/>
      <c r="CU43" s="703"/>
      <c r="CV43" s="703"/>
      <c r="CW43" s="703"/>
      <c r="CX43" s="703"/>
      <c r="CY43" s="704"/>
      <c r="CZ43" s="684">
        <v>0.2</v>
      </c>
      <c r="DA43" s="715"/>
      <c r="DB43" s="715"/>
      <c r="DC43" s="717"/>
      <c r="DD43" s="688">
        <v>25900</v>
      </c>
      <c r="DE43" s="703"/>
      <c r="DF43" s="703"/>
      <c r="DG43" s="703"/>
      <c r="DH43" s="703"/>
      <c r="DI43" s="703"/>
      <c r="DJ43" s="703"/>
      <c r="DK43" s="704"/>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354</v>
      </c>
      <c r="CD44" s="791" t="s">
        <v>305</v>
      </c>
      <c r="CE44" s="792"/>
      <c r="CF44" s="676" t="s">
        <v>355</v>
      </c>
      <c r="CG44" s="677"/>
      <c r="CH44" s="677"/>
      <c r="CI44" s="677"/>
      <c r="CJ44" s="677"/>
      <c r="CK44" s="677"/>
      <c r="CL44" s="677"/>
      <c r="CM44" s="677"/>
      <c r="CN44" s="677"/>
      <c r="CO44" s="677"/>
      <c r="CP44" s="677"/>
      <c r="CQ44" s="678"/>
      <c r="CR44" s="679">
        <v>1069672</v>
      </c>
      <c r="CS44" s="680"/>
      <c r="CT44" s="680"/>
      <c r="CU44" s="680"/>
      <c r="CV44" s="680"/>
      <c r="CW44" s="680"/>
      <c r="CX44" s="680"/>
      <c r="CY44" s="681"/>
      <c r="CZ44" s="684">
        <v>7.9</v>
      </c>
      <c r="DA44" s="685"/>
      <c r="DB44" s="685"/>
      <c r="DC44" s="780"/>
      <c r="DD44" s="688">
        <v>411200</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356</v>
      </c>
      <c r="CG45" s="677"/>
      <c r="CH45" s="677"/>
      <c r="CI45" s="677"/>
      <c r="CJ45" s="677"/>
      <c r="CK45" s="677"/>
      <c r="CL45" s="677"/>
      <c r="CM45" s="677"/>
      <c r="CN45" s="677"/>
      <c r="CO45" s="677"/>
      <c r="CP45" s="677"/>
      <c r="CQ45" s="678"/>
      <c r="CR45" s="679">
        <v>243717</v>
      </c>
      <c r="CS45" s="703"/>
      <c r="CT45" s="703"/>
      <c r="CU45" s="703"/>
      <c r="CV45" s="703"/>
      <c r="CW45" s="703"/>
      <c r="CX45" s="703"/>
      <c r="CY45" s="704"/>
      <c r="CZ45" s="684">
        <v>1.8</v>
      </c>
      <c r="DA45" s="715"/>
      <c r="DB45" s="715"/>
      <c r="DC45" s="717"/>
      <c r="DD45" s="688">
        <v>59928</v>
      </c>
      <c r="DE45" s="703"/>
      <c r="DF45" s="703"/>
      <c r="DG45" s="703"/>
      <c r="DH45" s="703"/>
      <c r="DI45" s="703"/>
      <c r="DJ45" s="703"/>
      <c r="DK45" s="704"/>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357</v>
      </c>
      <c r="CG46" s="677"/>
      <c r="CH46" s="677"/>
      <c r="CI46" s="677"/>
      <c r="CJ46" s="677"/>
      <c r="CK46" s="677"/>
      <c r="CL46" s="677"/>
      <c r="CM46" s="677"/>
      <c r="CN46" s="677"/>
      <c r="CO46" s="677"/>
      <c r="CP46" s="677"/>
      <c r="CQ46" s="678"/>
      <c r="CR46" s="679">
        <v>698230</v>
      </c>
      <c r="CS46" s="680"/>
      <c r="CT46" s="680"/>
      <c r="CU46" s="680"/>
      <c r="CV46" s="680"/>
      <c r="CW46" s="680"/>
      <c r="CX46" s="680"/>
      <c r="CY46" s="681"/>
      <c r="CZ46" s="684">
        <v>5.2</v>
      </c>
      <c r="DA46" s="685"/>
      <c r="DB46" s="685"/>
      <c r="DC46" s="780"/>
      <c r="DD46" s="688">
        <v>254547</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358</v>
      </c>
      <c r="CG47" s="677"/>
      <c r="CH47" s="677"/>
      <c r="CI47" s="677"/>
      <c r="CJ47" s="677"/>
      <c r="CK47" s="677"/>
      <c r="CL47" s="677"/>
      <c r="CM47" s="677"/>
      <c r="CN47" s="677"/>
      <c r="CO47" s="677"/>
      <c r="CP47" s="677"/>
      <c r="CQ47" s="678"/>
      <c r="CR47" s="679">
        <v>350245</v>
      </c>
      <c r="CS47" s="703"/>
      <c r="CT47" s="703"/>
      <c r="CU47" s="703"/>
      <c r="CV47" s="703"/>
      <c r="CW47" s="703"/>
      <c r="CX47" s="703"/>
      <c r="CY47" s="704"/>
      <c r="CZ47" s="684">
        <v>2.6</v>
      </c>
      <c r="DA47" s="715"/>
      <c r="DB47" s="715"/>
      <c r="DC47" s="717"/>
      <c r="DD47" s="688">
        <v>214698</v>
      </c>
      <c r="DE47" s="703"/>
      <c r="DF47" s="703"/>
      <c r="DG47" s="703"/>
      <c r="DH47" s="703"/>
      <c r="DI47" s="703"/>
      <c r="DJ47" s="703"/>
      <c r="DK47" s="704"/>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359</v>
      </c>
      <c r="CG48" s="677"/>
      <c r="CH48" s="677"/>
      <c r="CI48" s="677"/>
      <c r="CJ48" s="677"/>
      <c r="CK48" s="677"/>
      <c r="CL48" s="677"/>
      <c r="CM48" s="677"/>
      <c r="CN48" s="677"/>
      <c r="CO48" s="677"/>
      <c r="CP48" s="677"/>
      <c r="CQ48" s="678"/>
      <c r="CR48" s="679" t="s">
        <v>243</v>
      </c>
      <c r="CS48" s="680"/>
      <c r="CT48" s="680"/>
      <c r="CU48" s="680"/>
      <c r="CV48" s="680"/>
      <c r="CW48" s="680"/>
      <c r="CX48" s="680"/>
      <c r="CY48" s="681"/>
      <c r="CZ48" s="684" t="s">
        <v>237</v>
      </c>
      <c r="DA48" s="685"/>
      <c r="DB48" s="685"/>
      <c r="DC48" s="780"/>
      <c r="DD48" s="688" t="s">
        <v>237</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360</v>
      </c>
      <c r="CE49" s="725"/>
      <c r="CF49" s="725"/>
      <c r="CG49" s="725"/>
      <c r="CH49" s="725"/>
      <c r="CI49" s="725"/>
      <c r="CJ49" s="725"/>
      <c r="CK49" s="725"/>
      <c r="CL49" s="725"/>
      <c r="CM49" s="725"/>
      <c r="CN49" s="725"/>
      <c r="CO49" s="725"/>
      <c r="CP49" s="725"/>
      <c r="CQ49" s="726"/>
      <c r="CR49" s="759">
        <v>13491838</v>
      </c>
      <c r="CS49" s="749"/>
      <c r="CT49" s="749"/>
      <c r="CU49" s="749"/>
      <c r="CV49" s="749"/>
      <c r="CW49" s="749"/>
      <c r="CX49" s="749"/>
      <c r="CY49" s="781"/>
      <c r="CZ49" s="764">
        <v>100</v>
      </c>
      <c r="DA49" s="782"/>
      <c r="DB49" s="782"/>
      <c r="DC49" s="783"/>
      <c r="DD49" s="784">
        <v>10231090</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GUyptL+MHngxpVg8A47LLU9nqFiJrpzj9ap2wGrPCf43bp45aKfLUiV1l8EFPT6HChGcxZVeeFWF1EAhCQDovA==" saltValue="y6rCCfDJ8EkozcG92hVgr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F87" sqref="AF87:AJ87"/>
    </sheetView>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362</v>
      </c>
      <c r="DK2" s="827"/>
      <c r="DL2" s="827"/>
      <c r="DM2" s="827"/>
      <c r="DN2" s="827"/>
      <c r="DO2" s="828"/>
      <c r="DP2" s="249"/>
      <c r="DQ2" s="826" t="s">
        <v>363</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364</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366</v>
      </c>
      <c r="B5" s="821"/>
      <c r="C5" s="821"/>
      <c r="D5" s="821"/>
      <c r="E5" s="821"/>
      <c r="F5" s="821"/>
      <c r="G5" s="821"/>
      <c r="H5" s="821"/>
      <c r="I5" s="821"/>
      <c r="J5" s="821"/>
      <c r="K5" s="821"/>
      <c r="L5" s="821"/>
      <c r="M5" s="821"/>
      <c r="N5" s="821"/>
      <c r="O5" s="821"/>
      <c r="P5" s="822"/>
      <c r="Q5" s="797" t="s">
        <v>367</v>
      </c>
      <c r="R5" s="798"/>
      <c r="S5" s="798"/>
      <c r="T5" s="798"/>
      <c r="U5" s="799"/>
      <c r="V5" s="797" t="s">
        <v>368</v>
      </c>
      <c r="W5" s="798"/>
      <c r="X5" s="798"/>
      <c r="Y5" s="798"/>
      <c r="Z5" s="799"/>
      <c r="AA5" s="797" t="s">
        <v>369</v>
      </c>
      <c r="AB5" s="798"/>
      <c r="AC5" s="798"/>
      <c r="AD5" s="798"/>
      <c r="AE5" s="798"/>
      <c r="AF5" s="830" t="s">
        <v>370</v>
      </c>
      <c r="AG5" s="798"/>
      <c r="AH5" s="798"/>
      <c r="AI5" s="798"/>
      <c r="AJ5" s="809"/>
      <c r="AK5" s="798" t="s">
        <v>371</v>
      </c>
      <c r="AL5" s="798"/>
      <c r="AM5" s="798"/>
      <c r="AN5" s="798"/>
      <c r="AO5" s="799"/>
      <c r="AP5" s="797" t="s">
        <v>372</v>
      </c>
      <c r="AQ5" s="798"/>
      <c r="AR5" s="798"/>
      <c r="AS5" s="798"/>
      <c r="AT5" s="799"/>
      <c r="AU5" s="797" t="s">
        <v>373</v>
      </c>
      <c r="AV5" s="798"/>
      <c r="AW5" s="798"/>
      <c r="AX5" s="798"/>
      <c r="AY5" s="809"/>
      <c r="AZ5" s="256"/>
      <c r="BA5" s="256"/>
      <c r="BB5" s="256"/>
      <c r="BC5" s="256"/>
      <c r="BD5" s="256"/>
      <c r="BE5" s="257"/>
      <c r="BF5" s="257"/>
      <c r="BG5" s="257"/>
      <c r="BH5" s="257"/>
      <c r="BI5" s="257"/>
      <c r="BJ5" s="257"/>
      <c r="BK5" s="257"/>
      <c r="BL5" s="257"/>
      <c r="BM5" s="257"/>
      <c r="BN5" s="257"/>
      <c r="BO5" s="257"/>
      <c r="BP5" s="257"/>
      <c r="BQ5" s="820" t="s">
        <v>374</v>
      </c>
      <c r="BR5" s="821"/>
      <c r="BS5" s="821"/>
      <c r="BT5" s="821"/>
      <c r="BU5" s="821"/>
      <c r="BV5" s="821"/>
      <c r="BW5" s="821"/>
      <c r="BX5" s="821"/>
      <c r="BY5" s="821"/>
      <c r="BZ5" s="821"/>
      <c r="CA5" s="821"/>
      <c r="CB5" s="821"/>
      <c r="CC5" s="821"/>
      <c r="CD5" s="821"/>
      <c r="CE5" s="821"/>
      <c r="CF5" s="821"/>
      <c r="CG5" s="822"/>
      <c r="CH5" s="797" t="s">
        <v>375</v>
      </c>
      <c r="CI5" s="798"/>
      <c r="CJ5" s="798"/>
      <c r="CK5" s="798"/>
      <c r="CL5" s="799"/>
      <c r="CM5" s="797" t="s">
        <v>376</v>
      </c>
      <c r="CN5" s="798"/>
      <c r="CO5" s="798"/>
      <c r="CP5" s="798"/>
      <c r="CQ5" s="799"/>
      <c r="CR5" s="797" t="s">
        <v>377</v>
      </c>
      <c r="CS5" s="798"/>
      <c r="CT5" s="798"/>
      <c r="CU5" s="798"/>
      <c r="CV5" s="799"/>
      <c r="CW5" s="797" t="s">
        <v>378</v>
      </c>
      <c r="CX5" s="798"/>
      <c r="CY5" s="798"/>
      <c r="CZ5" s="798"/>
      <c r="DA5" s="799"/>
      <c r="DB5" s="797" t="s">
        <v>379</v>
      </c>
      <c r="DC5" s="798"/>
      <c r="DD5" s="798"/>
      <c r="DE5" s="798"/>
      <c r="DF5" s="799"/>
      <c r="DG5" s="803" t="s">
        <v>380</v>
      </c>
      <c r="DH5" s="804"/>
      <c r="DI5" s="804"/>
      <c r="DJ5" s="804"/>
      <c r="DK5" s="805"/>
      <c r="DL5" s="803" t="s">
        <v>381</v>
      </c>
      <c r="DM5" s="804"/>
      <c r="DN5" s="804"/>
      <c r="DO5" s="804"/>
      <c r="DP5" s="805"/>
      <c r="DQ5" s="797" t="s">
        <v>382</v>
      </c>
      <c r="DR5" s="798"/>
      <c r="DS5" s="798"/>
      <c r="DT5" s="798"/>
      <c r="DU5" s="799"/>
      <c r="DV5" s="797" t="s">
        <v>373</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383</v>
      </c>
      <c r="C7" s="812"/>
      <c r="D7" s="812"/>
      <c r="E7" s="812"/>
      <c r="F7" s="812"/>
      <c r="G7" s="812"/>
      <c r="H7" s="812"/>
      <c r="I7" s="812"/>
      <c r="J7" s="812"/>
      <c r="K7" s="812"/>
      <c r="L7" s="812"/>
      <c r="M7" s="812"/>
      <c r="N7" s="812"/>
      <c r="O7" s="812"/>
      <c r="P7" s="813"/>
      <c r="Q7" s="814">
        <v>14851</v>
      </c>
      <c r="R7" s="815"/>
      <c r="S7" s="815"/>
      <c r="T7" s="815"/>
      <c r="U7" s="815"/>
      <c r="V7" s="815">
        <v>13514</v>
      </c>
      <c r="W7" s="815"/>
      <c r="X7" s="815"/>
      <c r="Y7" s="815"/>
      <c r="Z7" s="815"/>
      <c r="AA7" s="815">
        <v>1337</v>
      </c>
      <c r="AB7" s="815"/>
      <c r="AC7" s="815"/>
      <c r="AD7" s="815"/>
      <c r="AE7" s="816"/>
      <c r="AF7" s="817">
        <v>1156</v>
      </c>
      <c r="AG7" s="818"/>
      <c r="AH7" s="818"/>
      <c r="AI7" s="818"/>
      <c r="AJ7" s="819"/>
      <c r="AK7" s="854">
        <v>982</v>
      </c>
      <c r="AL7" s="855"/>
      <c r="AM7" s="855"/>
      <c r="AN7" s="855"/>
      <c r="AO7" s="855"/>
      <c r="AP7" s="855">
        <v>13314</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t="s">
        <v>599</v>
      </c>
      <c r="BS7" s="858" t="s">
        <v>598</v>
      </c>
      <c r="BT7" s="859"/>
      <c r="BU7" s="859"/>
      <c r="BV7" s="859"/>
      <c r="BW7" s="859"/>
      <c r="BX7" s="859"/>
      <c r="BY7" s="859"/>
      <c r="BZ7" s="859"/>
      <c r="CA7" s="859"/>
      <c r="CB7" s="859"/>
      <c r="CC7" s="859"/>
      <c r="CD7" s="859"/>
      <c r="CE7" s="859"/>
      <c r="CF7" s="859"/>
      <c r="CG7" s="860"/>
      <c r="CH7" s="851">
        <v>1</v>
      </c>
      <c r="CI7" s="852"/>
      <c r="CJ7" s="852"/>
      <c r="CK7" s="852"/>
      <c r="CL7" s="853"/>
      <c r="CM7" s="851">
        <v>213</v>
      </c>
      <c r="CN7" s="852"/>
      <c r="CO7" s="852"/>
      <c r="CP7" s="852"/>
      <c r="CQ7" s="853"/>
      <c r="CR7" s="851">
        <v>10</v>
      </c>
      <c r="CS7" s="852"/>
      <c r="CT7" s="852"/>
      <c r="CU7" s="852"/>
      <c r="CV7" s="853"/>
      <c r="CW7" s="851" t="s">
        <v>597</v>
      </c>
      <c r="CX7" s="852"/>
      <c r="CY7" s="852"/>
      <c r="CZ7" s="852"/>
      <c r="DA7" s="853"/>
      <c r="DB7" s="851">
        <v>77</v>
      </c>
      <c r="DC7" s="852"/>
      <c r="DD7" s="852"/>
      <c r="DE7" s="852"/>
      <c r="DF7" s="853"/>
      <c r="DG7" s="851" t="s">
        <v>597</v>
      </c>
      <c r="DH7" s="852"/>
      <c r="DI7" s="852"/>
      <c r="DJ7" s="852"/>
      <c r="DK7" s="853"/>
      <c r="DL7" s="851" t="s">
        <v>597</v>
      </c>
      <c r="DM7" s="852"/>
      <c r="DN7" s="852"/>
      <c r="DO7" s="852"/>
      <c r="DP7" s="853"/>
      <c r="DQ7" s="851" t="s">
        <v>597</v>
      </c>
      <c r="DR7" s="852"/>
      <c r="DS7" s="852"/>
      <c r="DT7" s="852"/>
      <c r="DU7" s="853"/>
      <c r="DV7" s="832"/>
      <c r="DW7" s="833"/>
      <c r="DX7" s="833"/>
      <c r="DY7" s="833"/>
      <c r="DZ7" s="834"/>
      <c r="EA7" s="254"/>
    </row>
    <row r="8" spans="1:131" s="255" customFormat="1" ht="26.25" customHeight="1">
      <c r="A8" s="261">
        <v>2</v>
      </c>
      <c r="B8" s="835" t="s">
        <v>384</v>
      </c>
      <c r="C8" s="836"/>
      <c r="D8" s="836"/>
      <c r="E8" s="836"/>
      <c r="F8" s="836"/>
      <c r="G8" s="836"/>
      <c r="H8" s="836"/>
      <c r="I8" s="836"/>
      <c r="J8" s="836"/>
      <c r="K8" s="836"/>
      <c r="L8" s="836"/>
      <c r="M8" s="836"/>
      <c r="N8" s="836"/>
      <c r="O8" s="836"/>
      <c r="P8" s="837"/>
      <c r="Q8" s="838">
        <v>4</v>
      </c>
      <c r="R8" s="839"/>
      <c r="S8" s="839"/>
      <c r="T8" s="839"/>
      <c r="U8" s="839"/>
      <c r="V8" s="839">
        <v>2</v>
      </c>
      <c r="W8" s="839"/>
      <c r="X8" s="839"/>
      <c r="Y8" s="839"/>
      <c r="Z8" s="839"/>
      <c r="AA8" s="839">
        <v>2</v>
      </c>
      <c r="AB8" s="839"/>
      <c r="AC8" s="839"/>
      <c r="AD8" s="839"/>
      <c r="AE8" s="840"/>
      <c r="AF8" s="841">
        <v>2</v>
      </c>
      <c r="AG8" s="842"/>
      <c r="AH8" s="842"/>
      <c r="AI8" s="842"/>
      <c r="AJ8" s="843"/>
      <c r="AK8" s="844" t="s">
        <v>579</v>
      </c>
      <c r="AL8" s="845"/>
      <c r="AM8" s="845"/>
      <c r="AN8" s="845"/>
      <c r="AO8" s="845"/>
      <c r="AP8" s="845">
        <v>1</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c r="A9" s="261">
        <v>3</v>
      </c>
      <c r="B9" s="835" t="s">
        <v>385</v>
      </c>
      <c r="C9" s="836"/>
      <c r="D9" s="836"/>
      <c r="E9" s="836"/>
      <c r="F9" s="836"/>
      <c r="G9" s="836"/>
      <c r="H9" s="836"/>
      <c r="I9" s="836"/>
      <c r="J9" s="836"/>
      <c r="K9" s="836"/>
      <c r="L9" s="836"/>
      <c r="M9" s="836"/>
      <c r="N9" s="836"/>
      <c r="O9" s="836"/>
      <c r="P9" s="837"/>
      <c r="Q9" s="838">
        <v>11</v>
      </c>
      <c r="R9" s="839"/>
      <c r="S9" s="839"/>
      <c r="T9" s="839"/>
      <c r="U9" s="839"/>
      <c r="V9" s="839">
        <v>7</v>
      </c>
      <c r="W9" s="839"/>
      <c r="X9" s="839"/>
      <c r="Y9" s="839"/>
      <c r="Z9" s="839"/>
      <c r="AA9" s="839">
        <v>4</v>
      </c>
      <c r="AB9" s="839"/>
      <c r="AC9" s="839"/>
      <c r="AD9" s="839"/>
      <c r="AE9" s="840"/>
      <c r="AF9" s="841">
        <v>4</v>
      </c>
      <c r="AG9" s="842"/>
      <c r="AH9" s="842"/>
      <c r="AI9" s="842"/>
      <c r="AJ9" s="843"/>
      <c r="AK9" s="844">
        <v>5</v>
      </c>
      <c r="AL9" s="845"/>
      <c r="AM9" s="845"/>
      <c r="AN9" s="845"/>
      <c r="AO9" s="845"/>
      <c r="AP9" s="845" t="s">
        <v>579</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386</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387</v>
      </c>
      <c r="B23" s="870" t="s">
        <v>388</v>
      </c>
      <c r="C23" s="871"/>
      <c r="D23" s="871"/>
      <c r="E23" s="871"/>
      <c r="F23" s="871"/>
      <c r="G23" s="871"/>
      <c r="H23" s="871"/>
      <c r="I23" s="871"/>
      <c r="J23" s="871"/>
      <c r="K23" s="871"/>
      <c r="L23" s="871"/>
      <c r="M23" s="871"/>
      <c r="N23" s="871"/>
      <c r="O23" s="871"/>
      <c r="P23" s="872"/>
      <c r="Q23" s="873">
        <v>14860</v>
      </c>
      <c r="R23" s="874"/>
      <c r="S23" s="874"/>
      <c r="T23" s="874"/>
      <c r="U23" s="874"/>
      <c r="V23" s="874">
        <v>13517</v>
      </c>
      <c r="W23" s="874"/>
      <c r="X23" s="874"/>
      <c r="Y23" s="874"/>
      <c r="Z23" s="874"/>
      <c r="AA23" s="874">
        <v>1343</v>
      </c>
      <c r="AB23" s="874"/>
      <c r="AC23" s="874"/>
      <c r="AD23" s="874"/>
      <c r="AE23" s="875"/>
      <c r="AF23" s="876">
        <v>1162</v>
      </c>
      <c r="AG23" s="874"/>
      <c r="AH23" s="874"/>
      <c r="AI23" s="874"/>
      <c r="AJ23" s="877"/>
      <c r="AK23" s="878"/>
      <c r="AL23" s="879"/>
      <c r="AM23" s="879"/>
      <c r="AN23" s="879"/>
      <c r="AO23" s="879"/>
      <c r="AP23" s="874">
        <v>13315</v>
      </c>
      <c r="AQ23" s="874"/>
      <c r="AR23" s="874"/>
      <c r="AS23" s="874"/>
      <c r="AT23" s="874"/>
      <c r="AU23" s="880"/>
      <c r="AV23" s="880"/>
      <c r="AW23" s="880"/>
      <c r="AX23" s="880"/>
      <c r="AY23" s="881"/>
      <c r="AZ23" s="889" t="s">
        <v>237</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389</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390</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366</v>
      </c>
      <c r="B26" s="821"/>
      <c r="C26" s="821"/>
      <c r="D26" s="821"/>
      <c r="E26" s="821"/>
      <c r="F26" s="821"/>
      <c r="G26" s="821"/>
      <c r="H26" s="821"/>
      <c r="I26" s="821"/>
      <c r="J26" s="821"/>
      <c r="K26" s="821"/>
      <c r="L26" s="821"/>
      <c r="M26" s="821"/>
      <c r="N26" s="821"/>
      <c r="O26" s="821"/>
      <c r="P26" s="822"/>
      <c r="Q26" s="797" t="s">
        <v>391</v>
      </c>
      <c r="R26" s="798"/>
      <c r="S26" s="798"/>
      <c r="T26" s="798"/>
      <c r="U26" s="799"/>
      <c r="V26" s="797" t="s">
        <v>392</v>
      </c>
      <c r="W26" s="798"/>
      <c r="X26" s="798"/>
      <c r="Y26" s="798"/>
      <c r="Z26" s="799"/>
      <c r="AA26" s="797" t="s">
        <v>393</v>
      </c>
      <c r="AB26" s="798"/>
      <c r="AC26" s="798"/>
      <c r="AD26" s="798"/>
      <c r="AE26" s="798"/>
      <c r="AF26" s="892" t="s">
        <v>394</v>
      </c>
      <c r="AG26" s="893"/>
      <c r="AH26" s="893"/>
      <c r="AI26" s="893"/>
      <c r="AJ26" s="894"/>
      <c r="AK26" s="798" t="s">
        <v>395</v>
      </c>
      <c r="AL26" s="798"/>
      <c r="AM26" s="798"/>
      <c r="AN26" s="798"/>
      <c r="AO26" s="799"/>
      <c r="AP26" s="797" t="s">
        <v>396</v>
      </c>
      <c r="AQ26" s="798"/>
      <c r="AR26" s="798"/>
      <c r="AS26" s="798"/>
      <c r="AT26" s="799"/>
      <c r="AU26" s="797" t="s">
        <v>397</v>
      </c>
      <c r="AV26" s="798"/>
      <c r="AW26" s="798"/>
      <c r="AX26" s="798"/>
      <c r="AY26" s="799"/>
      <c r="AZ26" s="797" t="s">
        <v>398</v>
      </c>
      <c r="BA26" s="798"/>
      <c r="BB26" s="798"/>
      <c r="BC26" s="798"/>
      <c r="BD26" s="799"/>
      <c r="BE26" s="797" t="s">
        <v>373</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399</v>
      </c>
      <c r="C28" s="812"/>
      <c r="D28" s="812"/>
      <c r="E28" s="812"/>
      <c r="F28" s="812"/>
      <c r="G28" s="812"/>
      <c r="H28" s="812"/>
      <c r="I28" s="812"/>
      <c r="J28" s="812"/>
      <c r="K28" s="812"/>
      <c r="L28" s="812"/>
      <c r="M28" s="812"/>
      <c r="N28" s="812"/>
      <c r="O28" s="812"/>
      <c r="P28" s="813"/>
      <c r="Q28" s="902">
        <v>4450</v>
      </c>
      <c r="R28" s="903"/>
      <c r="S28" s="903"/>
      <c r="T28" s="903"/>
      <c r="U28" s="903"/>
      <c r="V28" s="903">
        <v>3877</v>
      </c>
      <c r="W28" s="903"/>
      <c r="X28" s="903"/>
      <c r="Y28" s="903"/>
      <c r="Z28" s="903"/>
      <c r="AA28" s="903">
        <v>573</v>
      </c>
      <c r="AB28" s="903"/>
      <c r="AC28" s="903"/>
      <c r="AD28" s="903"/>
      <c r="AE28" s="904"/>
      <c r="AF28" s="905">
        <v>573</v>
      </c>
      <c r="AG28" s="903"/>
      <c r="AH28" s="903"/>
      <c r="AI28" s="903"/>
      <c r="AJ28" s="906"/>
      <c r="AK28" s="907">
        <v>262</v>
      </c>
      <c r="AL28" s="898"/>
      <c r="AM28" s="898"/>
      <c r="AN28" s="898"/>
      <c r="AO28" s="898"/>
      <c r="AP28" s="898" t="s">
        <v>579</v>
      </c>
      <c r="AQ28" s="898"/>
      <c r="AR28" s="898"/>
      <c r="AS28" s="898"/>
      <c r="AT28" s="898"/>
      <c r="AU28" s="898" t="s">
        <v>579</v>
      </c>
      <c r="AV28" s="898"/>
      <c r="AW28" s="898"/>
      <c r="AX28" s="898"/>
      <c r="AY28" s="898"/>
      <c r="AZ28" s="899" t="s">
        <v>579</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400</v>
      </c>
      <c r="C29" s="836"/>
      <c r="D29" s="836"/>
      <c r="E29" s="836"/>
      <c r="F29" s="836"/>
      <c r="G29" s="836"/>
      <c r="H29" s="836"/>
      <c r="I29" s="836"/>
      <c r="J29" s="836"/>
      <c r="K29" s="836"/>
      <c r="L29" s="836"/>
      <c r="M29" s="836"/>
      <c r="N29" s="836"/>
      <c r="O29" s="836"/>
      <c r="P29" s="837"/>
      <c r="Q29" s="838">
        <v>3793</v>
      </c>
      <c r="R29" s="839"/>
      <c r="S29" s="839"/>
      <c r="T29" s="839"/>
      <c r="U29" s="839"/>
      <c r="V29" s="839">
        <v>3586</v>
      </c>
      <c r="W29" s="839"/>
      <c r="X29" s="839"/>
      <c r="Y29" s="839"/>
      <c r="Z29" s="839"/>
      <c r="AA29" s="839">
        <v>207</v>
      </c>
      <c r="AB29" s="839"/>
      <c r="AC29" s="839"/>
      <c r="AD29" s="839"/>
      <c r="AE29" s="840"/>
      <c r="AF29" s="841">
        <v>207</v>
      </c>
      <c r="AG29" s="842"/>
      <c r="AH29" s="842"/>
      <c r="AI29" s="842"/>
      <c r="AJ29" s="843"/>
      <c r="AK29" s="910">
        <v>486</v>
      </c>
      <c r="AL29" s="911"/>
      <c r="AM29" s="911"/>
      <c r="AN29" s="911"/>
      <c r="AO29" s="911"/>
      <c r="AP29" s="911" t="s">
        <v>579</v>
      </c>
      <c r="AQ29" s="911"/>
      <c r="AR29" s="911"/>
      <c r="AS29" s="911"/>
      <c r="AT29" s="911"/>
      <c r="AU29" s="911" t="s">
        <v>579</v>
      </c>
      <c r="AV29" s="911"/>
      <c r="AW29" s="911"/>
      <c r="AX29" s="911"/>
      <c r="AY29" s="911"/>
      <c r="AZ29" s="912" t="s">
        <v>579</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401</v>
      </c>
      <c r="C30" s="836"/>
      <c r="D30" s="836"/>
      <c r="E30" s="836"/>
      <c r="F30" s="836"/>
      <c r="G30" s="836"/>
      <c r="H30" s="836"/>
      <c r="I30" s="836"/>
      <c r="J30" s="836"/>
      <c r="K30" s="836"/>
      <c r="L30" s="836"/>
      <c r="M30" s="836"/>
      <c r="N30" s="836"/>
      <c r="O30" s="836"/>
      <c r="P30" s="837"/>
      <c r="Q30" s="838">
        <v>560</v>
      </c>
      <c r="R30" s="839"/>
      <c r="S30" s="839"/>
      <c r="T30" s="839"/>
      <c r="U30" s="839"/>
      <c r="V30" s="839">
        <v>560</v>
      </c>
      <c r="W30" s="839"/>
      <c r="X30" s="839"/>
      <c r="Y30" s="839"/>
      <c r="Z30" s="839"/>
      <c r="AA30" s="839">
        <v>0</v>
      </c>
      <c r="AB30" s="839"/>
      <c r="AC30" s="839"/>
      <c r="AD30" s="839"/>
      <c r="AE30" s="840"/>
      <c r="AF30" s="841">
        <v>0</v>
      </c>
      <c r="AG30" s="842"/>
      <c r="AH30" s="842"/>
      <c r="AI30" s="842"/>
      <c r="AJ30" s="843"/>
      <c r="AK30" s="910">
        <v>144</v>
      </c>
      <c r="AL30" s="911"/>
      <c r="AM30" s="911"/>
      <c r="AN30" s="911"/>
      <c r="AO30" s="911"/>
      <c r="AP30" s="911" t="s">
        <v>579</v>
      </c>
      <c r="AQ30" s="911"/>
      <c r="AR30" s="911"/>
      <c r="AS30" s="911"/>
      <c r="AT30" s="911"/>
      <c r="AU30" s="911" t="s">
        <v>579</v>
      </c>
      <c r="AV30" s="911"/>
      <c r="AW30" s="911"/>
      <c r="AX30" s="911"/>
      <c r="AY30" s="911"/>
      <c r="AZ30" s="912" t="s">
        <v>579</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402</v>
      </c>
      <c r="C31" s="836"/>
      <c r="D31" s="836"/>
      <c r="E31" s="836"/>
      <c r="F31" s="836"/>
      <c r="G31" s="836"/>
      <c r="H31" s="836"/>
      <c r="I31" s="836"/>
      <c r="J31" s="836"/>
      <c r="K31" s="836"/>
      <c r="L31" s="836"/>
      <c r="M31" s="836"/>
      <c r="N31" s="836"/>
      <c r="O31" s="836"/>
      <c r="P31" s="837"/>
      <c r="Q31" s="838">
        <v>603</v>
      </c>
      <c r="R31" s="839"/>
      <c r="S31" s="839"/>
      <c r="T31" s="839"/>
      <c r="U31" s="839"/>
      <c r="V31" s="839">
        <v>609</v>
      </c>
      <c r="W31" s="839"/>
      <c r="X31" s="839"/>
      <c r="Y31" s="839"/>
      <c r="Z31" s="839"/>
      <c r="AA31" s="839">
        <v>-6</v>
      </c>
      <c r="AB31" s="839"/>
      <c r="AC31" s="839"/>
      <c r="AD31" s="839"/>
      <c r="AE31" s="840"/>
      <c r="AF31" s="841">
        <v>1320</v>
      </c>
      <c r="AG31" s="842"/>
      <c r="AH31" s="842"/>
      <c r="AI31" s="842"/>
      <c r="AJ31" s="843"/>
      <c r="AK31" s="910">
        <v>108</v>
      </c>
      <c r="AL31" s="911"/>
      <c r="AM31" s="911"/>
      <c r="AN31" s="911"/>
      <c r="AO31" s="911"/>
      <c r="AP31" s="911">
        <v>596</v>
      </c>
      <c r="AQ31" s="911"/>
      <c r="AR31" s="911"/>
      <c r="AS31" s="911"/>
      <c r="AT31" s="911"/>
      <c r="AU31" s="911">
        <v>476</v>
      </c>
      <c r="AV31" s="911"/>
      <c r="AW31" s="911"/>
      <c r="AX31" s="911"/>
      <c r="AY31" s="911"/>
      <c r="AZ31" s="912" t="s">
        <v>579</v>
      </c>
      <c r="BA31" s="912"/>
      <c r="BB31" s="912"/>
      <c r="BC31" s="912"/>
      <c r="BD31" s="912"/>
      <c r="BE31" s="908" t="s">
        <v>403</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404</v>
      </c>
      <c r="C32" s="836"/>
      <c r="D32" s="836"/>
      <c r="E32" s="836"/>
      <c r="F32" s="836"/>
      <c r="G32" s="836"/>
      <c r="H32" s="836"/>
      <c r="I32" s="836"/>
      <c r="J32" s="836"/>
      <c r="K32" s="836"/>
      <c r="L32" s="836"/>
      <c r="M32" s="836"/>
      <c r="N32" s="836"/>
      <c r="O32" s="836"/>
      <c r="P32" s="837"/>
      <c r="Q32" s="838">
        <v>1894</v>
      </c>
      <c r="R32" s="839"/>
      <c r="S32" s="839"/>
      <c r="T32" s="839"/>
      <c r="U32" s="839"/>
      <c r="V32" s="839">
        <v>1866</v>
      </c>
      <c r="W32" s="839"/>
      <c r="X32" s="839"/>
      <c r="Y32" s="839"/>
      <c r="Z32" s="839"/>
      <c r="AA32" s="839">
        <v>28</v>
      </c>
      <c r="AB32" s="839"/>
      <c r="AC32" s="839"/>
      <c r="AD32" s="839"/>
      <c r="AE32" s="840"/>
      <c r="AF32" s="841">
        <v>24</v>
      </c>
      <c r="AG32" s="842"/>
      <c r="AH32" s="842"/>
      <c r="AI32" s="842"/>
      <c r="AJ32" s="843"/>
      <c r="AK32" s="910">
        <v>940</v>
      </c>
      <c r="AL32" s="911"/>
      <c r="AM32" s="911"/>
      <c r="AN32" s="911"/>
      <c r="AO32" s="911"/>
      <c r="AP32" s="911">
        <v>11771</v>
      </c>
      <c r="AQ32" s="911"/>
      <c r="AR32" s="911"/>
      <c r="AS32" s="911"/>
      <c r="AT32" s="911"/>
      <c r="AU32" s="911">
        <v>11276</v>
      </c>
      <c r="AV32" s="911"/>
      <c r="AW32" s="911"/>
      <c r="AX32" s="911"/>
      <c r="AY32" s="911"/>
      <c r="AZ32" s="912" t="s">
        <v>579</v>
      </c>
      <c r="BA32" s="912"/>
      <c r="BB32" s="912"/>
      <c r="BC32" s="912"/>
      <c r="BD32" s="912"/>
      <c r="BE32" s="908" t="s">
        <v>405</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t="s">
        <v>406</v>
      </c>
      <c r="C33" s="836"/>
      <c r="D33" s="836"/>
      <c r="E33" s="836"/>
      <c r="F33" s="836"/>
      <c r="G33" s="836"/>
      <c r="H33" s="836"/>
      <c r="I33" s="836"/>
      <c r="J33" s="836"/>
      <c r="K33" s="836"/>
      <c r="L33" s="836"/>
      <c r="M33" s="836"/>
      <c r="N33" s="836"/>
      <c r="O33" s="836"/>
      <c r="P33" s="837"/>
      <c r="Q33" s="838">
        <v>93</v>
      </c>
      <c r="R33" s="839"/>
      <c r="S33" s="839"/>
      <c r="T33" s="839"/>
      <c r="U33" s="839"/>
      <c r="V33" s="839">
        <v>37</v>
      </c>
      <c r="W33" s="839"/>
      <c r="X33" s="839"/>
      <c r="Y33" s="839"/>
      <c r="Z33" s="839"/>
      <c r="AA33" s="839">
        <v>56</v>
      </c>
      <c r="AB33" s="839"/>
      <c r="AC33" s="839"/>
      <c r="AD33" s="839"/>
      <c r="AE33" s="840"/>
      <c r="AF33" s="841">
        <v>0</v>
      </c>
      <c r="AG33" s="842"/>
      <c r="AH33" s="842"/>
      <c r="AI33" s="842"/>
      <c r="AJ33" s="843"/>
      <c r="AK33" s="910">
        <v>82</v>
      </c>
      <c r="AL33" s="911"/>
      <c r="AM33" s="911"/>
      <c r="AN33" s="911"/>
      <c r="AO33" s="911"/>
      <c r="AP33" s="911" t="s">
        <v>579</v>
      </c>
      <c r="AQ33" s="911"/>
      <c r="AR33" s="911"/>
      <c r="AS33" s="911"/>
      <c r="AT33" s="911"/>
      <c r="AU33" s="911" t="s">
        <v>579</v>
      </c>
      <c r="AV33" s="911"/>
      <c r="AW33" s="911"/>
      <c r="AX33" s="911"/>
      <c r="AY33" s="911"/>
      <c r="AZ33" s="912" t="s">
        <v>579</v>
      </c>
      <c r="BA33" s="912"/>
      <c r="BB33" s="912"/>
      <c r="BC33" s="912"/>
      <c r="BD33" s="912"/>
      <c r="BE33" s="908" t="s">
        <v>405</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407</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387</v>
      </c>
      <c r="B63" s="870" t="s">
        <v>408</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2124</v>
      </c>
      <c r="AG63" s="922"/>
      <c r="AH63" s="922"/>
      <c r="AI63" s="922"/>
      <c r="AJ63" s="923"/>
      <c r="AK63" s="924"/>
      <c r="AL63" s="919"/>
      <c r="AM63" s="919"/>
      <c r="AN63" s="919"/>
      <c r="AO63" s="919"/>
      <c r="AP63" s="922">
        <v>12367</v>
      </c>
      <c r="AQ63" s="922"/>
      <c r="AR63" s="922"/>
      <c r="AS63" s="922"/>
      <c r="AT63" s="922"/>
      <c r="AU63" s="922">
        <v>11752</v>
      </c>
      <c r="AV63" s="922"/>
      <c r="AW63" s="922"/>
      <c r="AX63" s="922"/>
      <c r="AY63" s="922"/>
      <c r="AZ63" s="926"/>
      <c r="BA63" s="926"/>
      <c r="BB63" s="926"/>
      <c r="BC63" s="926"/>
      <c r="BD63" s="926"/>
      <c r="BE63" s="927"/>
      <c r="BF63" s="927"/>
      <c r="BG63" s="927"/>
      <c r="BH63" s="927"/>
      <c r="BI63" s="928"/>
      <c r="BJ63" s="929" t="s">
        <v>237</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410</v>
      </c>
      <c r="B66" s="821"/>
      <c r="C66" s="821"/>
      <c r="D66" s="821"/>
      <c r="E66" s="821"/>
      <c r="F66" s="821"/>
      <c r="G66" s="821"/>
      <c r="H66" s="821"/>
      <c r="I66" s="821"/>
      <c r="J66" s="821"/>
      <c r="K66" s="821"/>
      <c r="L66" s="821"/>
      <c r="M66" s="821"/>
      <c r="N66" s="821"/>
      <c r="O66" s="821"/>
      <c r="P66" s="822"/>
      <c r="Q66" s="797" t="s">
        <v>411</v>
      </c>
      <c r="R66" s="798"/>
      <c r="S66" s="798"/>
      <c r="T66" s="798"/>
      <c r="U66" s="799"/>
      <c r="V66" s="797" t="s">
        <v>412</v>
      </c>
      <c r="W66" s="798"/>
      <c r="X66" s="798"/>
      <c r="Y66" s="798"/>
      <c r="Z66" s="799"/>
      <c r="AA66" s="797" t="s">
        <v>393</v>
      </c>
      <c r="AB66" s="798"/>
      <c r="AC66" s="798"/>
      <c r="AD66" s="798"/>
      <c r="AE66" s="799"/>
      <c r="AF66" s="932" t="s">
        <v>394</v>
      </c>
      <c r="AG66" s="893"/>
      <c r="AH66" s="893"/>
      <c r="AI66" s="893"/>
      <c r="AJ66" s="933"/>
      <c r="AK66" s="797" t="s">
        <v>413</v>
      </c>
      <c r="AL66" s="821"/>
      <c r="AM66" s="821"/>
      <c r="AN66" s="821"/>
      <c r="AO66" s="822"/>
      <c r="AP66" s="797" t="s">
        <v>414</v>
      </c>
      <c r="AQ66" s="798"/>
      <c r="AR66" s="798"/>
      <c r="AS66" s="798"/>
      <c r="AT66" s="799"/>
      <c r="AU66" s="797" t="s">
        <v>415</v>
      </c>
      <c r="AV66" s="798"/>
      <c r="AW66" s="798"/>
      <c r="AX66" s="798"/>
      <c r="AY66" s="799"/>
      <c r="AZ66" s="797" t="s">
        <v>373</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9" t="s">
        <v>580</v>
      </c>
      <c r="C68" s="950"/>
      <c r="D68" s="950"/>
      <c r="E68" s="950"/>
      <c r="F68" s="950"/>
      <c r="G68" s="950"/>
      <c r="H68" s="950"/>
      <c r="I68" s="950"/>
      <c r="J68" s="950"/>
      <c r="K68" s="950"/>
      <c r="L68" s="950"/>
      <c r="M68" s="950"/>
      <c r="N68" s="950"/>
      <c r="O68" s="950"/>
      <c r="P68" s="951"/>
      <c r="Q68" s="952">
        <v>905</v>
      </c>
      <c r="R68" s="946"/>
      <c r="S68" s="946"/>
      <c r="T68" s="946"/>
      <c r="U68" s="946"/>
      <c r="V68" s="946">
        <v>538</v>
      </c>
      <c r="W68" s="946"/>
      <c r="X68" s="946"/>
      <c r="Y68" s="946"/>
      <c r="Z68" s="946"/>
      <c r="AA68" s="946">
        <v>367</v>
      </c>
      <c r="AB68" s="946"/>
      <c r="AC68" s="946"/>
      <c r="AD68" s="946"/>
      <c r="AE68" s="946"/>
      <c r="AF68" s="946">
        <v>1158</v>
      </c>
      <c r="AG68" s="946"/>
      <c r="AH68" s="946"/>
      <c r="AI68" s="946"/>
      <c r="AJ68" s="946"/>
      <c r="AK68" s="946" t="s">
        <v>597</v>
      </c>
      <c r="AL68" s="946"/>
      <c r="AM68" s="946"/>
      <c r="AN68" s="946"/>
      <c r="AO68" s="946"/>
      <c r="AP68" s="946">
        <v>609</v>
      </c>
      <c r="AQ68" s="946"/>
      <c r="AR68" s="946"/>
      <c r="AS68" s="946"/>
      <c r="AT68" s="946"/>
      <c r="AU68" s="946" t="s">
        <v>597</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3" t="s">
        <v>594</v>
      </c>
      <c r="C69" s="954"/>
      <c r="D69" s="954"/>
      <c r="E69" s="954"/>
      <c r="F69" s="954"/>
      <c r="G69" s="954"/>
      <c r="H69" s="954"/>
      <c r="I69" s="954"/>
      <c r="J69" s="954"/>
      <c r="K69" s="954"/>
      <c r="L69" s="954"/>
      <c r="M69" s="954"/>
      <c r="N69" s="954"/>
      <c r="O69" s="954"/>
      <c r="P69" s="955"/>
      <c r="Q69" s="959">
        <v>444</v>
      </c>
      <c r="R69" s="911"/>
      <c r="S69" s="911"/>
      <c r="T69" s="911"/>
      <c r="U69" s="911"/>
      <c r="V69" s="911">
        <v>443</v>
      </c>
      <c r="W69" s="911"/>
      <c r="X69" s="911"/>
      <c r="Y69" s="911"/>
      <c r="Z69" s="911"/>
      <c r="AA69" s="911">
        <v>1</v>
      </c>
      <c r="AB69" s="911"/>
      <c r="AC69" s="911"/>
      <c r="AD69" s="911"/>
      <c r="AE69" s="911"/>
      <c r="AF69" s="911">
        <v>189</v>
      </c>
      <c r="AG69" s="911"/>
      <c r="AH69" s="911"/>
      <c r="AI69" s="911"/>
      <c r="AJ69" s="911"/>
      <c r="AK69" s="911" t="s">
        <v>515</v>
      </c>
      <c r="AL69" s="911"/>
      <c r="AM69" s="911"/>
      <c r="AN69" s="911"/>
      <c r="AO69" s="911"/>
      <c r="AP69" s="911" t="s">
        <v>515</v>
      </c>
      <c r="AQ69" s="911"/>
      <c r="AR69" s="911"/>
      <c r="AS69" s="911"/>
      <c r="AT69" s="911"/>
      <c r="AU69" s="911" t="s">
        <v>515</v>
      </c>
      <c r="AV69" s="911"/>
      <c r="AW69" s="911"/>
      <c r="AX69" s="911"/>
      <c r="AY69" s="911"/>
      <c r="AZ69" s="960"/>
      <c r="BA69" s="960"/>
      <c r="BB69" s="960"/>
      <c r="BC69" s="960"/>
      <c r="BD69" s="961"/>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3" t="s">
        <v>581</v>
      </c>
      <c r="C70" s="954"/>
      <c r="D70" s="954"/>
      <c r="E70" s="954"/>
      <c r="F70" s="954"/>
      <c r="G70" s="954"/>
      <c r="H70" s="954"/>
      <c r="I70" s="954"/>
      <c r="J70" s="954"/>
      <c r="K70" s="954"/>
      <c r="L70" s="954"/>
      <c r="M70" s="954"/>
      <c r="N70" s="954"/>
      <c r="O70" s="954"/>
      <c r="P70" s="955"/>
      <c r="Q70" s="956">
        <v>6895</v>
      </c>
      <c r="R70" s="957"/>
      <c r="S70" s="957"/>
      <c r="T70" s="957"/>
      <c r="U70" s="910"/>
      <c r="V70" s="958">
        <v>6736</v>
      </c>
      <c r="W70" s="957"/>
      <c r="X70" s="957"/>
      <c r="Y70" s="957"/>
      <c r="Z70" s="910"/>
      <c r="AA70" s="958">
        <v>159</v>
      </c>
      <c r="AB70" s="957"/>
      <c r="AC70" s="957"/>
      <c r="AD70" s="957"/>
      <c r="AE70" s="910"/>
      <c r="AF70" s="958">
        <v>159</v>
      </c>
      <c r="AG70" s="957"/>
      <c r="AH70" s="957"/>
      <c r="AI70" s="957"/>
      <c r="AJ70" s="910"/>
      <c r="AK70" s="958">
        <v>859</v>
      </c>
      <c r="AL70" s="957"/>
      <c r="AM70" s="957"/>
      <c r="AN70" s="957"/>
      <c r="AO70" s="910"/>
      <c r="AP70" s="958" t="s">
        <v>515</v>
      </c>
      <c r="AQ70" s="957"/>
      <c r="AR70" s="957"/>
      <c r="AS70" s="957"/>
      <c r="AT70" s="910"/>
      <c r="AU70" s="958" t="s">
        <v>515</v>
      </c>
      <c r="AV70" s="957"/>
      <c r="AW70" s="957"/>
      <c r="AX70" s="957"/>
      <c r="AY70" s="910"/>
      <c r="AZ70" s="962"/>
      <c r="BA70" s="963"/>
      <c r="BB70" s="963"/>
      <c r="BC70" s="963"/>
      <c r="BD70" s="964"/>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3" t="s">
        <v>582</v>
      </c>
      <c r="C71" s="954"/>
      <c r="D71" s="954"/>
      <c r="E71" s="954"/>
      <c r="F71" s="954"/>
      <c r="G71" s="954"/>
      <c r="H71" s="954"/>
      <c r="I71" s="954"/>
      <c r="J71" s="954"/>
      <c r="K71" s="954"/>
      <c r="L71" s="954"/>
      <c r="M71" s="954"/>
      <c r="N71" s="954"/>
      <c r="O71" s="954"/>
      <c r="P71" s="955"/>
      <c r="Q71" s="956">
        <v>819</v>
      </c>
      <c r="R71" s="957"/>
      <c r="S71" s="957"/>
      <c r="T71" s="957"/>
      <c r="U71" s="910"/>
      <c r="V71" s="958">
        <v>671</v>
      </c>
      <c r="W71" s="957"/>
      <c r="X71" s="957"/>
      <c r="Y71" s="957"/>
      <c r="Z71" s="910"/>
      <c r="AA71" s="958">
        <v>149</v>
      </c>
      <c r="AB71" s="957"/>
      <c r="AC71" s="957"/>
      <c r="AD71" s="957"/>
      <c r="AE71" s="910"/>
      <c r="AF71" s="958">
        <v>149</v>
      </c>
      <c r="AG71" s="957"/>
      <c r="AH71" s="957"/>
      <c r="AI71" s="957"/>
      <c r="AJ71" s="910"/>
      <c r="AK71" s="958" t="s">
        <v>515</v>
      </c>
      <c r="AL71" s="957"/>
      <c r="AM71" s="957"/>
      <c r="AN71" s="957"/>
      <c r="AO71" s="910"/>
      <c r="AP71" s="958" t="s">
        <v>515</v>
      </c>
      <c r="AQ71" s="957"/>
      <c r="AR71" s="957"/>
      <c r="AS71" s="957"/>
      <c r="AT71" s="910"/>
      <c r="AU71" s="958" t="s">
        <v>515</v>
      </c>
      <c r="AV71" s="957"/>
      <c r="AW71" s="957"/>
      <c r="AX71" s="957"/>
      <c r="AY71" s="910"/>
      <c r="AZ71" s="962"/>
      <c r="BA71" s="963"/>
      <c r="BB71" s="963"/>
      <c r="BC71" s="963"/>
      <c r="BD71" s="964"/>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3" t="s">
        <v>586</v>
      </c>
      <c r="C72" s="954"/>
      <c r="D72" s="954"/>
      <c r="E72" s="954"/>
      <c r="F72" s="954"/>
      <c r="G72" s="954"/>
      <c r="H72" s="954"/>
      <c r="I72" s="954"/>
      <c r="J72" s="954"/>
      <c r="K72" s="954"/>
      <c r="L72" s="954"/>
      <c r="M72" s="954"/>
      <c r="N72" s="954"/>
      <c r="O72" s="954"/>
      <c r="P72" s="955"/>
      <c r="Q72" s="956">
        <v>808</v>
      </c>
      <c r="R72" s="957"/>
      <c r="S72" s="957"/>
      <c r="T72" s="957"/>
      <c r="U72" s="910"/>
      <c r="V72" s="958">
        <v>773</v>
      </c>
      <c r="W72" s="957"/>
      <c r="X72" s="957"/>
      <c r="Y72" s="957"/>
      <c r="Z72" s="910"/>
      <c r="AA72" s="958">
        <v>36</v>
      </c>
      <c r="AB72" s="957"/>
      <c r="AC72" s="957"/>
      <c r="AD72" s="957"/>
      <c r="AE72" s="910"/>
      <c r="AF72" s="958">
        <v>36</v>
      </c>
      <c r="AG72" s="957"/>
      <c r="AH72" s="957"/>
      <c r="AI72" s="957"/>
      <c r="AJ72" s="910"/>
      <c r="AK72" s="958" t="s">
        <v>515</v>
      </c>
      <c r="AL72" s="957"/>
      <c r="AM72" s="957"/>
      <c r="AN72" s="957"/>
      <c r="AO72" s="910"/>
      <c r="AP72" s="958">
        <v>29</v>
      </c>
      <c r="AQ72" s="957"/>
      <c r="AR72" s="957"/>
      <c r="AS72" s="957"/>
      <c r="AT72" s="910"/>
      <c r="AU72" s="958">
        <v>6</v>
      </c>
      <c r="AV72" s="957"/>
      <c r="AW72" s="957"/>
      <c r="AX72" s="957"/>
      <c r="AY72" s="910"/>
      <c r="AZ72" s="962"/>
      <c r="BA72" s="963"/>
      <c r="BB72" s="963"/>
      <c r="BC72" s="963"/>
      <c r="BD72" s="964"/>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3" t="s">
        <v>585</v>
      </c>
      <c r="C73" s="954"/>
      <c r="D73" s="954"/>
      <c r="E73" s="954"/>
      <c r="F73" s="954"/>
      <c r="G73" s="954"/>
      <c r="H73" s="954"/>
      <c r="I73" s="954"/>
      <c r="J73" s="954"/>
      <c r="K73" s="954"/>
      <c r="L73" s="954"/>
      <c r="M73" s="954"/>
      <c r="N73" s="954"/>
      <c r="O73" s="954"/>
      <c r="P73" s="955"/>
      <c r="Q73" s="956">
        <v>630</v>
      </c>
      <c r="R73" s="957"/>
      <c r="S73" s="957"/>
      <c r="T73" s="957"/>
      <c r="U73" s="910"/>
      <c r="V73" s="958">
        <v>594</v>
      </c>
      <c r="W73" s="957"/>
      <c r="X73" s="957"/>
      <c r="Y73" s="957"/>
      <c r="Z73" s="910"/>
      <c r="AA73" s="958">
        <v>35</v>
      </c>
      <c r="AB73" s="957"/>
      <c r="AC73" s="957"/>
      <c r="AD73" s="957"/>
      <c r="AE73" s="910"/>
      <c r="AF73" s="958">
        <v>35</v>
      </c>
      <c r="AG73" s="957"/>
      <c r="AH73" s="957"/>
      <c r="AI73" s="957"/>
      <c r="AJ73" s="910"/>
      <c r="AK73" s="958" t="s">
        <v>515</v>
      </c>
      <c r="AL73" s="957"/>
      <c r="AM73" s="957"/>
      <c r="AN73" s="957"/>
      <c r="AO73" s="910"/>
      <c r="AP73" s="958">
        <v>507</v>
      </c>
      <c r="AQ73" s="957"/>
      <c r="AR73" s="957"/>
      <c r="AS73" s="957"/>
      <c r="AT73" s="910"/>
      <c r="AU73" s="958">
        <v>130</v>
      </c>
      <c r="AV73" s="957"/>
      <c r="AW73" s="957"/>
      <c r="AX73" s="957"/>
      <c r="AY73" s="910"/>
      <c r="AZ73" s="962"/>
      <c r="BA73" s="963"/>
      <c r="BB73" s="963"/>
      <c r="BC73" s="963"/>
      <c r="BD73" s="964"/>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3" t="s">
        <v>583</v>
      </c>
      <c r="C74" s="954"/>
      <c r="D74" s="954"/>
      <c r="E74" s="954"/>
      <c r="F74" s="954"/>
      <c r="G74" s="954"/>
      <c r="H74" s="954"/>
      <c r="I74" s="954"/>
      <c r="J74" s="954"/>
      <c r="K74" s="954"/>
      <c r="L74" s="954"/>
      <c r="M74" s="954"/>
      <c r="N74" s="954"/>
      <c r="O74" s="954"/>
      <c r="P74" s="955"/>
      <c r="Q74" s="956">
        <v>275563</v>
      </c>
      <c r="R74" s="957"/>
      <c r="S74" s="957"/>
      <c r="T74" s="957"/>
      <c r="U74" s="910"/>
      <c r="V74" s="958">
        <v>275535</v>
      </c>
      <c r="W74" s="957"/>
      <c r="X74" s="957"/>
      <c r="Y74" s="957"/>
      <c r="Z74" s="910"/>
      <c r="AA74" s="958">
        <v>28</v>
      </c>
      <c r="AB74" s="957"/>
      <c r="AC74" s="957"/>
      <c r="AD74" s="957"/>
      <c r="AE74" s="910"/>
      <c r="AF74" s="958">
        <v>28</v>
      </c>
      <c r="AG74" s="957"/>
      <c r="AH74" s="957"/>
      <c r="AI74" s="957"/>
      <c r="AJ74" s="910"/>
      <c r="AK74" s="958">
        <v>8608</v>
      </c>
      <c r="AL74" s="957"/>
      <c r="AM74" s="957"/>
      <c r="AN74" s="957"/>
      <c r="AO74" s="910"/>
      <c r="AP74" s="958" t="s">
        <v>515</v>
      </c>
      <c r="AQ74" s="957"/>
      <c r="AR74" s="957"/>
      <c r="AS74" s="957"/>
      <c r="AT74" s="910"/>
      <c r="AU74" s="958" t="s">
        <v>515</v>
      </c>
      <c r="AV74" s="957"/>
      <c r="AW74" s="957"/>
      <c r="AX74" s="957"/>
      <c r="AY74" s="910"/>
      <c r="AZ74" s="962"/>
      <c r="BA74" s="963"/>
      <c r="BB74" s="963"/>
      <c r="BC74" s="963"/>
      <c r="BD74" s="964"/>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3" t="s">
        <v>587</v>
      </c>
      <c r="C75" s="954"/>
      <c r="D75" s="954"/>
      <c r="E75" s="954"/>
      <c r="F75" s="954"/>
      <c r="G75" s="954"/>
      <c r="H75" s="954"/>
      <c r="I75" s="954"/>
      <c r="J75" s="954"/>
      <c r="K75" s="954"/>
      <c r="L75" s="954"/>
      <c r="M75" s="954"/>
      <c r="N75" s="954"/>
      <c r="O75" s="954"/>
      <c r="P75" s="955"/>
      <c r="Q75" s="956">
        <v>108</v>
      </c>
      <c r="R75" s="957"/>
      <c r="S75" s="957"/>
      <c r="T75" s="957"/>
      <c r="U75" s="910"/>
      <c r="V75" s="958">
        <v>84</v>
      </c>
      <c r="W75" s="957"/>
      <c r="X75" s="957"/>
      <c r="Y75" s="957"/>
      <c r="Z75" s="910"/>
      <c r="AA75" s="958">
        <v>24</v>
      </c>
      <c r="AB75" s="957"/>
      <c r="AC75" s="957"/>
      <c r="AD75" s="957"/>
      <c r="AE75" s="910"/>
      <c r="AF75" s="958">
        <v>24</v>
      </c>
      <c r="AG75" s="957"/>
      <c r="AH75" s="957"/>
      <c r="AI75" s="957"/>
      <c r="AJ75" s="910"/>
      <c r="AK75" s="958">
        <v>23</v>
      </c>
      <c r="AL75" s="957"/>
      <c r="AM75" s="957"/>
      <c r="AN75" s="957"/>
      <c r="AO75" s="910"/>
      <c r="AP75" s="958" t="s">
        <v>515</v>
      </c>
      <c r="AQ75" s="957"/>
      <c r="AR75" s="957"/>
      <c r="AS75" s="957"/>
      <c r="AT75" s="910"/>
      <c r="AU75" s="958" t="s">
        <v>515</v>
      </c>
      <c r="AV75" s="957"/>
      <c r="AW75" s="957"/>
      <c r="AX75" s="957"/>
      <c r="AY75" s="910"/>
      <c r="AZ75" s="962"/>
      <c r="BA75" s="963"/>
      <c r="BB75" s="963"/>
      <c r="BC75" s="963"/>
      <c r="BD75" s="964"/>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3" t="s">
        <v>584</v>
      </c>
      <c r="C76" s="954"/>
      <c r="D76" s="954"/>
      <c r="E76" s="954"/>
      <c r="F76" s="954"/>
      <c r="G76" s="954"/>
      <c r="H76" s="954"/>
      <c r="I76" s="954"/>
      <c r="J76" s="954"/>
      <c r="K76" s="954"/>
      <c r="L76" s="954"/>
      <c r="M76" s="954"/>
      <c r="N76" s="954"/>
      <c r="O76" s="954"/>
      <c r="P76" s="955"/>
      <c r="Q76" s="956">
        <v>719</v>
      </c>
      <c r="R76" s="957"/>
      <c r="S76" s="957"/>
      <c r="T76" s="957"/>
      <c r="U76" s="910"/>
      <c r="V76" s="958">
        <v>698</v>
      </c>
      <c r="W76" s="957"/>
      <c r="X76" s="957"/>
      <c r="Y76" s="957"/>
      <c r="Z76" s="910"/>
      <c r="AA76" s="958">
        <v>21</v>
      </c>
      <c r="AB76" s="957"/>
      <c r="AC76" s="957"/>
      <c r="AD76" s="957"/>
      <c r="AE76" s="910"/>
      <c r="AF76" s="958">
        <v>21</v>
      </c>
      <c r="AG76" s="957"/>
      <c r="AH76" s="957"/>
      <c r="AI76" s="957"/>
      <c r="AJ76" s="910"/>
      <c r="AK76" s="958" t="s">
        <v>515</v>
      </c>
      <c r="AL76" s="957"/>
      <c r="AM76" s="957"/>
      <c r="AN76" s="957"/>
      <c r="AO76" s="910"/>
      <c r="AP76" s="958" t="s">
        <v>515</v>
      </c>
      <c r="AQ76" s="957"/>
      <c r="AR76" s="957"/>
      <c r="AS76" s="957"/>
      <c r="AT76" s="910"/>
      <c r="AU76" s="958" t="s">
        <v>515</v>
      </c>
      <c r="AV76" s="957"/>
      <c r="AW76" s="957"/>
      <c r="AX76" s="957"/>
      <c r="AY76" s="910"/>
      <c r="AZ76" s="962"/>
      <c r="BA76" s="963"/>
      <c r="BB76" s="963"/>
      <c r="BC76" s="963"/>
      <c r="BD76" s="964"/>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3" t="s">
        <v>593</v>
      </c>
      <c r="C77" s="954"/>
      <c r="D77" s="954"/>
      <c r="E77" s="954"/>
      <c r="F77" s="954"/>
      <c r="G77" s="954"/>
      <c r="H77" s="954"/>
      <c r="I77" s="954"/>
      <c r="J77" s="954"/>
      <c r="K77" s="954"/>
      <c r="L77" s="954"/>
      <c r="M77" s="954"/>
      <c r="N77" s="954"/>
      <c r="O77" s="954"/>
      <c r="P77" s="955"/>
      <c r="Q77" s="956">
        <v>1500</v>
      </c>
      <c r="R77" s="957"/>
      <c r="S77" s="957"/>
      <c r="T77" s="957"/>
      <c r="U77" s="910"/>
      <c r="V77" s="958">
        <v>1491</v>
      </c>
      <c r="W77" s="957"/>
      <c r="X77" s="957"/>
      <c r="Y77" s="957"/>
      <c r="Z77" s="910"/>
      <c r="AA77" s="958">
        <v>8</v>
      </c>
      <c r="AB77" s="957"/>
      <c r="AC77" s="957"/>
      <c r="AD77" s="957"/>
      <c r="AE77" s="910"/>
      <c r="AF77" s="958">
        <v>8</v>
      </c>
      <c r="AG77" s="957"/>
      <c r="AH77" s="957"/>
      <c r="AI77" s="957"/>
      <c r="AJ77" s="910"/>
      <c r="AK77" s="958" t="s">
        <v>515</v>
      </c>
      <c r="AL77" s="957"/>
      <c r="AM77" s="957"/>
      <c r="AN77" s="957"/>
      <c r="AO77" s="910"/>
      <c r="AP77" s="958">
        <v>812</v>
      </c>
      <c r="AQ77" s="957"/>
      <c r="AR77" s="957"/>
      <c r="AS77" s="957"/>
      <c r="AT77" s="910"/>
      <c r="AU77" s="958">
        <v>253</v>
      </c>
      <c r="AV77" s="957"/>
      <c r="AW77" s="957"/>
      <c r="AX77" s="957"/>
      <c r="AY77" s="910"/>
      <c r="AZ77" s="962"/>
      <c r="BA77" s="963"/>
      <c r="BB77" s="963"/>
      <c r="BC77" s="963"/>
      <c r="BD77" s="964"/>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3" t="s">
        <v>588</v>
      </c>
      <c r="C78" s="954"/>
      <c r="D78" s="954"/>
      <c r="E78" s="954"/>
      <c r="F78" s="954"/>
      <c r="G78" s="954"/>
      <c r="H78" s="954"/>
      <c r="I78" s="954"/>
      <c r="J78" s="954"/>
      <c r="K78" s="954"/>
      <c r="L78" s="954"/>
      <c r="M78" s="954"/>
      <c r="N78" s="954"/>
      <c r="O78" s="954"/>
      <c r="P78" s="955"/>
      <c r="Q78" s="956">
        <v>228</v>
      </c>
      <c r="R78" s="957"/>
      <c r="S78" s="957"/>
      <c r="T78" s="957"/>
      <c r="U78" s="910"/>
      <c r="V78" s="958">
        <v>221</v>
      </c>
      <c r="W78" s="957"/>
      <c r="X78" s="957"/>
      <c r="Y78" s="957"/>
      <c r="Z78" s="910"/>
      <c r="AA78" s="958">
        <v>7</v>
      </c>
      <c r="AB78" s="957"/>
      <c r="AC78" s="957"/>
      <c r="AD78" s="957"/>
      <c r="AE78" s="910"/>
      <c r="AF78" s="958">
        <v>7</v>
      </c>
      <c r="AG78" s="957"/>
      <c r="AH78" s="957"/>
      <c r="AI78" s="957"/>
      <c r="AJ78" s="910"/>
      <c r="AK78" s="958">
        <v>221</v>
      </c>
      <c r="AL78" s="957"/>
      <c r="AM78" s="957"/>
      <c r="AN78" s="957"/>
      <c r="AO78" s="910"/>
      <c r="AP78" s="958" t="s">
        <v>515</v>
      </c>
      <c r="AQ78" s="957"/>
      <c r="AR78" s="957"/>
      <c r="AS78" s="957"/>
      <c r="AT78" s="910"/>
      <c r="AU78" s="958" t="s">
        <v>515</v>
      </c>
      <c r="AV78" s="957"/>
      <c r="AW78" s="957"/>
      <c r="AX78" s="957"/>
      <c r="AY78" s="910"/>
      <c r="AZ78" s="962"/>
      <c r="BA78" s="963"/>
      <c r="BB78" s="963"/>
      <c r="BC78" s="963"/>
      <c r="BD78" s="964"/>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3" t="s">
        <v>589</v>
      </c>
      <c r="C79" s="954"/>
      <c r="D79" s="954"/>
      <c r="E79" s="954"/>
      <c r="F79" s="954"/>
      <c r="G79" s="954"/>
      <c r="H79" s="954"/>
      <c r="I79" s="954"/>
      <c r="J79" s="954"/>
      <c r="K79" s="954"/>
      <c r="L79" s="954"/>
      <c r="M79" s="954"/>
      <c r="N79" s="954"/>
      <c r="O79" s="954"/>
      <c r="P79" s="955"/>
      <c r="Q79" s="956">
        <v>52</v>
      </c>
      <c r="R79" s="957"/>
      <c r="S79" s="957"/>
      <c r="T79" s="957"/>
      <c r="U79" s="910"/>
      <c r="V79" s="958">
        <v>47</v>
      </c>
      <c r="W79" s="957"/>
      <c r="X79" s="957"/>
      <c r="Y79" s="957"/>
      <c r="Z79" s="910"/>
      <c r="AA79" s="958">
        <v>5</v>
      </c>
      <c r="AB79" s="957"/>
      <c r="AC79" s="957"/>
      <c r="AD79" s="957"/>
      <c r="AE79" s="910"/>
      <c r="AF79" s="958">
        <v>5</v>
      </c>
      <c r="AG79" s="957"/>
      <c r="AH79" s="957"/>
      <c r="AI79" s="957"/>
      <c r="AJ79" s="910"/>
      <c r="AK79" s="958">
        <v>24</v>
      </c>
      <c r="AL79" s="957"/>
      <c r="AM79" s="957"/>
      <c r="AN79" s="957"/>
      <c r="AO79" s="910"/>
      <c r="AP79" s="958" t="s">
        <v>515</v>
      </c>
      <c r="AQ79" s="957"/>
      <c r="AR79" s="957"/>
      <c r="AS79" s="957"/>
      <c r="AT79" s="910"/>
      <c r="AU79" s="958" t="s">
        <v>515</v>
      </c>
      <c r="AV79" s="957"/>
      <c r="AW79" s="957"/>
      <c r="AX79" s="957"/>
      <c r="AY79" s="910"/>
      <c r="AZ79" s="962"/>
      <c r="BA79" s="963"/>
      <c r="BB79" s="963"/>
      <c r="BC79" s="963"/>
      <c r="BD79" s="964"/>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3" t="s">
        <v>592</v>
      </c>
      <c r="C80" s="954"/>
      <c r="D80" s="954"/>
      <c r="E80" s="954"/>
      <c r="F80" s="954"/>
      <c r="G80" s="954"/>
      <c r="H80" s="954"/>
      <c r="I80" s="954"/>
      <c r="J80" s="954"/>
      <c r="K80" s="954"/>
      <c r="L80" s="954"/>
      <c r="M80" s="954"/>
      <c r="N80" s="954"/>
      <c r="O80" s="954"/>
      <c r="P80" s="955"/>
      <c r="Q80" s="956">
        <v>155</v>
      </c>
      <c r="R80" s="957"/>
      <c r="S80" s="957"/>
      <c r="T80" s="957"/>
      <c r="U80" s="910"/>
      <c r="V80" s="958">
        <v>152</v>
      </c>
      <c r="W80" s="957"/>
      <c r="X80" s="957"/>
      <c r="Y80" s="957"/>
      <c r="Z80" s="910"/>
      <c r="AA80" s="958">
        <v>4</v>
      </c>
      <c r="AB80" s="957"/>
      <c r="AC80" s="957"/>
      <c r="AD80" s="957"/>
      <c r="AE80" s="910"/>
      <c r="AF80" s="958">
        <v>4</v>
      </c>
      <c r="AG80" s="957"/>
      <c r="AH80" s="957"/>
      <c r="AI80" s="957"/>
      <c r="AJ80" s="910"/>
      <c r="AK80" s="958" t="s">
        <v>515</v>
      </c>
      <c r="AL80" s="957"/>
      <c r="AM80" s="957"/>
      <c r="AN80" s="957"/>
      <c r="AO80" s="910"/>
      <c r="AP80" s="958">
        <v>6</v>
      </c>
      <c r="AQ80" s="957"/>
      <c r="AR80" s="957"/>
      <c r="AS80" s="957"/>
      <c r="AT80" s="910"/>
      <c r="AU80" s="958">
        <v>2</v>
      </c>
      <c r="AV80" s="957"/>
      <c r="AW80" s="957"/>
      <c r="AX80" s="957"/>
      <c r="AY80" s="910"/>
      <c r="AZ80" s="962"/>
      <c r="BA80" s="963"/>
      <c r="BB80" s="963"/>
      <c r="BC80" s="963"/>
      <c r="BD80" s="964"/>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3" t="s">
        <v>591</v>
      </c>
      <c r="C81" s="954"/>
      <c r="D81" s="954"/>
      <c r="E81" s="954"/>
      <c r="F81" s="954"/>
      <c r="G81" s="954"/>
      <c r="H81" s="954"/>
      <c r="I81" s="954"/>
      <c r="J81" s="954"/>
      <c r="K81" s="954"/>
      <c r="L81" s="954"/>
      <c r="M81" s="954"/>
      <c r="N81" s="954"/>
      <c r="O81" s="954"/>
      <c r="P81" s="955"/>
      <c r="Q81" s="956">
        <v>3</v>
      </c>
      <c r="R81" s="957"/>
      <c r="S81" s="957"/>
      <c r="T81" s="957"/>
      <c r="U81" s="910"/>
      <c r="V81" s="958">
        <v>0</v>
      </c>
      <c r="W81" s="957"/>
      <c r="X81" s="957"/>
      <c r="Y81" s="957"/>
      <c r="Z81" s="910"/>
      <c r="AA81" s="958">
        <v>3</v>
      </c>
      <c r="AB81" s="957"/>
      <c r="AC81" s="957"/>
      <c r="AD81" s="957"/>
      <c r="AE81" s="910"/>
      <c r="AF81" s="958">
        <v>3</v>
      </c>
      <c r="AG81" s="957"/>
      <c r="AH81" s="957"/>
      <c r="AI81" s="957"/>
      <c r="AJ81" s="910"/>
      <c r="AK81" s="958" t="s">
        <v>515</v>
      </c>
      <c r="AL81" s="957"/>
      <c r="AM81" s="957"/>
      <c r="AN81" s="957"/>
      <c r="AO81" s="910"/>
      <c r="AP81" s="958" t="s">
        <v>515</v>
      </c>
      <c r="AQ81" s="957"/>
      <c r="AR81" s="957"/>
      <c r="AS81" s="957"/>
      <c r="AT81" s="910"/>
      <c r="AU81" s="958" t="s">
        <v>515</v>
      </c>
      <c r="AV81" s="957"/>
      <c r="AW81" s="957"/>
      <c r="AX81" s="957"/>
      <c r="AY81" s="910"/>
      <c r="AZ81" s="962"/>
      <c r="BA81" s="963"/>
      <c r="BB81" s="963"/>
      <c r="BC81" s="963"/>
      <c r="BD81" s="964"/>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3" t="s">
        <v>590</v>
      </c>
      <c r="C82" s="954"/>
      <c r="D82" s="954"/>
      <c r="E82" s="954"/>
      <c r="F82" s="954"/>
      <c r="G82" s="954"/>
      <c r="H82" s="954"/>
      <c r="I82" s="954"/>
      <c r="J82" s="954"/>
      <c r="K82" s="954"/>
      <c r="L82" s="954"/>
      <c r="M82" s="954"/>
      <c r="N82" s="954"/>
      <c r="O82" s="954"/>
      <c r="P82" s="955"/>
      <c r="Q82" s="956">
        <v>6</v>
      </c>
      <c r="R82" s="957"/>
      <c r="S82" s="957"/>
      <c r="T82" s="957"/>
      <c r="U82" s="910"/>
      <c r="V82" s="958">
        <v>3</v>
      </c>
      <c r="W82" s="957"/>
      <c r="X82" s="957"/>
      <c r="Y82" s="957"/>
      <c r="Z82" s="910"/>
      <c r="AA82" s="958">
        <v>3</v>
      </c>
      <c r="AB82" s="957"/>
      <c r="AC82" s="957"/>
      <c r="AD82" s="957"/>
      <c r="AE82" s="910"/>
      <c r="AF82" s="958">
        <v>3</v>
      </c>
      <c r="AG82" s="957"/>
      <c r="AH82" s="957"/>
      <c r="AI82" s="957"/>
      <c r="AJ82" s="910"/>
      <c r="AK82" s="958" t="s">
        <v>515</v>
      </c>
      <c r="AL82" s="957"/>
      <c r="AM82" s="957"/>
      <c r="AN82" s="957"/>
      <c r="AO82" s="910"/>
      <c r="AP82" s="958" t="s">
        <v>515</v>
      </c>
      <c r="AQ82" s="957"/>
      <c r="AR82" s="957"/>
      <c r="AS82" s="957"/>
      <c r="AT82" s="910"/>
      <c r="AU82" s="958" t="s">
        <v>515</v>
      </c>
      <c r="AV82" s="957"/>
      <c r="AW82" s="957"/>
      <c r="AX82" s="957"/>
      <c r="AY82" s="910"/>
      <c r="AZ82" s="962"/>
      <c r="BA82" s="963"/>
      <c r="BB82" s="963"/>
      <c r="BC82" s="963"/>
      <c r="BD82" s="964"/>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3" t="s">
        <v>595</v>
      </c>
      <c r="C83" s="954"/>
      <c r="D83" s="954"/>
      <c r="E83" s="954"/>
      <c r="F83" s="954"/>
      <c r="G83" s="954"/>
      <c r="H83" s="954"/>
      <c r="I83" s="954"/>
      <c r="J83" s="954"/>
      <c r="K83" s="954"/>
      <c r="L83" s="954"/>
      <c r="M83" s="954"/>
      <c r="N83" s="954"/>
      <c r="O83" s="954"/>
      <c r="P83" s="955"/>
      <c r="Q83" s="959">
        <v>77</v>
      </c>
      <c r="R83" s="911"/>
      <c r="S83" s="911"/>
      <c r="T83" s="911"/>
      <c r="U83" s="911"/>
      <c r="V83" s="911">
        <v>77</v>
      </c>
      <c r="W83" s="911"/>
      <c r="X83" s="911"/>
      <c r="Y83" s="911"/>
      <c r="Z83" s="911"/>
      <c r="AA83" s="911">
        <v>0</v>
      </c>
      <c r="AB83" s="911"/>
      <c r="AC83" s="911"/>
      <c r="AD83" s="911"/>
      <c r="AE83" s="911"/>
      <c r="AF83" s="911">
        <v>0</v>
      </c>
      <c r="AG83" s="911"/>
      <c r="AH83" s="911"/>
      <c r="AI83" s="911"/>
      <c r="AJ83" s="911"/>
      <c r="AK83" s="911">
        <v>10</v>
      </c>
      <c r="AL83" s="911"/>
      <c r="AM83" s="911"/>
      <c r="AN83" s="911"/>
      <c r="AO83" s="911"/>
      <c r="AP83" s="911" t="s">
        <v>597</v>
      </c>
      <c r="AQ83" s="911"/>
      <c r="AR83" s="911"/>
      <c r="AS83" s="911"/>
      <c r="AT83" s="911"/>
      <c r="AU83" s="911" t="s">
        <v>597</v>
      </c>
      <c r="AV83" s="911"/>
      <c r="AW83" s="911"/>
      <c r="AX83" s="911"/>
      <c r="AY83" s="911"/>
      <c r="AZ83" s="960"/>
      <c r="BA83" s="960"/>
      <c r="BB83" s="960"/>
      <c r="BC83" s="960"/>
      <c r="BD83" s="961"/>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3" t="s">
        <v>596</v>
      </c>
      <c r="C84" s="954"/>
      <c r="D84" s="954"/>
      <c r="E84" s="954"/>
      <c r="F84" s="954"/>
      <c r="G84" s="954"/>
      <c r="H84" s="954"/>
      <c r="I84" s="954"/>
      <c r="J84" s="954"/>
      <c r="K84" s="954"/>
      <c r="L84" s="954"/>
      <c r="M84" s="954"/>
      <c r="N84" s="954"/>
      <c r="O84" s="954"/>
      <c r="P84" s="955"/>
      <c r="Q84" s="959">
        <v>2225</v>
      </c>
      <c r="R84" s="911"/>
      <c r="S84" s="911"/>
      <c r="T84" s="911"/>
      <c r="U84" s="911"/>
      <c r="V84" s="911">
        <v>2225</v>
      </c>
      <c r="W84" s="911"/>
      <c r="X84" s="911"/>
      <c r="Y84" s="911"/>
      <c r="Z84" s="911"/>
      <c r="AA84" s="911">
        <v>0</v>
      </c>
      <c r="AB84" s="911"/>
      <c r="AC84" s="911"/>
      <c r="AD84" s="911"/>
      <c r="AE84" s="911"/>
      <c r="AF84" s="911">
        <v>0</v>
      </c>
      <c r="AG84" s="911"/>
      <c r="AH84" s="911"/>
      <c r="AI84" s="911"/>
      <c r="AJ84" s="911"/>
      <c r="AK84" s="911" t="s">
        <v>515</v>
      </c>
      <c r="AL84" s="911"/>
      <c r="AM84" s="911"/>
      <c r="AN84" s="911"/>
      <c r="AO84" s="911"/>
      <c r="AP84" s="911" t="s">
        <v>515</v>
      </c>
      <c r="AQ84" s="911"/>
      <c r="AR84" s="911"/>
      <c r="AS84" s="911"/>
      <c r="AT84" s="911"/>
      <c r="AU84" s="911" t="s">
        <v>515</v>
      </c>
      <c r="AV84" s="911"/>
      <c r="AW84" s="911"/>
      <c r="AX84" s="911"/>
      <c r="AY84" s="911"/>
      <c r="AZ84" s="960"/>
      <c r="BA84" s="960"/>
      <c r="BB84" s="960"/>
      <c r="BC84" s="960"/>
      <c r="BD84" s="961"/>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3"/>
      <c r="C85" s="954"/>
      <c r="D85" s="954"/>
      <c r="E85" s="954"/>
      <c r="F85" s="954"/>
      <c r="G85" s="954"/>
      <c r="H85" s="954"/>
      <c r="I85" s="954"/>
      <c r="J85" s="954"/>
      <c r="K85" s="954"/>
      <c r="L85" s="954"/>
      <c r="M85" s="954"/>
      <c r="N85" s="954"/>
      <c r="O85" s="954"/>
      <c r="P85" s="955"/>
      <c r="Q85" s="959"/>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60"/>
      <c r="BA85" s="960"/>
      <c r="BB85" s="960"/>
      <c r="BC85" s="960"/>
      <c r="BD85" s="961"/>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3"/>
      <c r="C86" s="954"/>
      <c r="D86" s="954"/>
      <c r="E86" s="954"/>
      <c r="F86" s="954"/>
      <c r="G86" s="954"/>
      <c r="H86" s="954"/>
      <c r="I86" s="954"/>
      <c r="J86" s="954"/>
      <c r="K86" s="954"/>
      <c r="L86" s="954"/>
      <c r="M86" s="954"/>
      <c r="N86" s="954"/>
      <c r="O86" s="954"/>
      <c r="P86" s="955"/>
      <c r="Q86" s="959"/>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60"/>
      <c r="BA86" s="960"/>
      <c r="BB86" s="960"/>
      <c r="BC86" s="960"/>
      <c r="BD86" s="961"/>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5"/>
      <c r="C87" s="966"/>
      <c r="D87" s="966"/>
      <c r="E87" s="966"/>
      <c r="F87" s="966"/>
      <c r="G87" s="966"/>
      <c r="H87" s="966"/>
      <c r="I87" s="966"/>
      <c r="J87" s="966"/>
      <c r="K87" s="966"/>
      <c r="L87" s="966"/>
      <c r="M87" s="966"/>
      <c r="N87" s="966"/>
      <c r="O87" s="966"/>
      <c r="P87" s="967"/>
      <c r="Q87" s="968"/>
      <c r="R87" s="969"/>
      <c r="S87" s="969"/>
      <c r="T87" s="969"/>
      <c r="U87" s="969"/>
      <c r="V87" s="969"/>
      <c r="W87" s="969"/>
      <c r="X87" s="969"/>
      <c r="Y87" s="969"/>
      <c r="Z87" s="969"/>
      <c r="AA87" s="969"/>
      <c r="AB87" s="969"/>
      <c r="AC87" s="969"/>
      <c r="AD87" s="969"/>
      <c r="AE87" s="969"/>
      <c r="AF87" s="969"/>
      <c r="AG87" s="969"/>
      <c r="AH87" s="969"/>
      <c r="AI87" s="969"/>
      <c r="AJ87" s="969"/>
      <c r="AK87" s="969"/>
      <c r="AL87" s="969"/>
      <c r="AM87" s="969"/>
      <c r="AN87" s="969"/>
      <c r="AO87" s="969"/>
      <c r="AP87" s="969"/>
      <c r="AQ87" s="969"/>
      <c r="AR87" s="969"/>
      <c r="AS87" s="969"/>
      <c r="AT87" s="969"/>
      <c r="AU87" s="969"/>
      <c r="AV87" s="969"/>
      <c r="AW87" s="969"/>
      <c r="AX87" s="969"/>
      <c r="AY87" s="969"/>
      <c r="AZ87" s="970"/>
      <c r="BA87" s="970"/>
      <c r="BB87" s="970"/>
      <c r="BC87" s="970"/>
      <c r="BD87" s="971"/>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387</v>
      </c>
      <c r="B88" s="870" t="s">
        <v>416</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1828</v>
      </c>
      <c r="AG88" s="922"/>
      <c r="AH88" s="922"/>
      <c r="AI88" s="922"/>
      <c r="AJ88" s="922"/>
      <c r="AK88" s="919"/>
      <c r="AL88" s="919"/>
      <c r="AM88" s="919"/>
      <c r="AN88" s="919"/>
      <c r="AO88" s="919"/>
      <c r="AP88" s="922">
        <v>1963</v>
      </c>
      <c r="AQ88" s="922"/>
      <c r="AR88" s="922"/>
      <c r="AS88" s="922"/>
      <c r="AT88" s="922"/>
      <c r="AU88" s="922">
        <v>391</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870" t="s">
        <v>417</v>
      </c>
      <c r="BS102" s="871"/>
      <c r="BT102" s="871"/>
      <c r="BU102" s="871"/>
      <c r="BV102" s="871"/>
      <c r="BW102" s="871"/>
      <c r="BX102" s="871"/>
      <c r="BY102" s="871"/>
      <c r="BZ102" s="871"/>
      <c r="CA102" s="871"/>
      <c r="CB102" s="871"/>
      <c r="CC102" s="871"/>
      <c r="CD102" s="871"/>
      <c r="CE102" s="871"/>
      <c r="CF102" s="871"/>
      <c r="CG102" s="872"/>
      <c r="CH102" s="972"/>
      <c r="CI102" s="973"/>
      <c r="CJ102" s="973"/>
      <c r="CK102" s="973"/>
      <c r="CL102" s="974"/>
      <c r="CM102" s="972"/>
      <c r="CN102" s="973"/>
      <c r="CO102" s="973"/>
      <c r="CP102" s="973"/>
      <c r="CQ102" s="974"/>
      <c r="CR102" s="975">
        <v>10</v>
      </c>
      <c r="CS102" s="930"/>
      <c r="CT102" s="930"/>
      <c r="CU102" s="930"/>
      <c r="CV102" s="976"/>
      <c r="CW102" s="975" t="s">
        <v>597</v>
      </c>
      <c r="CX102" s="930"/>
      <c r="CY102" s="930"/>
      <c r="CZ102" s="930"/>
      <c r="DA102" s="976"/>
      <c r="DB102" s="975">
        <v>77</v>
      </c>
      <c r="DC102" s="930"/>
      <c r="DD102" s="930"/>
      <c r="DE102" s="930"/>
      <c r="DF102" s="976"/>
      <c r="DG102" s="975" t="s">
        <v>597</v>
      </c>
      <c r="DH102" s="930"/>
      <c r="DI102" s="930"/>
      <c r="DJ102" s="930"/>
      <c r="DK102" s="976"/>
      <c r="DL102" s="975" t="s">
        <v>597</v>
      </c>
      <c r="DM102" s="930"/>
      <c r="DN102" s="930"/>
      <c r="DO102" s="930"/>
      <c r="DP102" s="976"/>
      <c r="DQ102" s="975" t="s">
        <v>597</v>
      </c>
      <c r="DR102" s="930"/>
      <c r="DS102" s="930"/>
      <c r="DT102" s="930"/>
      <c r="DU102" s="976"/>
      <c r="DV102" s="999"/>
      <c r="DW102" s="1000"/>
      <c r="DX102" s="1000"/>
      <c r="DY102" s="1000"/>
      <c r="DZ102" s="1001"/>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2" t="s">
        <v>418</v>
      </c>
      <c r="BR103" s="1002"/>
      <c r="BS103" s="1002"/>
      <c r="BT103" s="1002"/>
      <c r="BU103" s="1002"/>
      <c r="BV103" s="1002"/>
      <c r="BW103" s="1002"/>
      <c r="BX103" s="1002"/>
      <c r="BY103" s="1002"/>
      <c r="BZ103" s="1002"/>
      <c r="CA103" s="1002"/>
      <c r="CB103" s="1002"/>
      <c r="CC103" s="1002"/>
      <c r="CD103" s="1002"/>
      <c r="CE103" s="1002"/>
      <c r="CF103" s="1002"/>
      <c r="CG103" s="1002"/>
      <c r="CH103" s="1002"/>
      <c r="CI103" s="1002"/>
      <c r="CJ103" s="1002"/>
      <c r="CK103" s="1002"/>
      <c r="CL103" s="1002"/>
      <c r="CM103" s="1002"/>
      <c r="CN103" s="1002"/>
      <c r="CO103" s="1002"/>
      <c r="CP103" s="1002"/>
      <c r="CQ103" s="1002"/>
      <c r="CR103" s="1002"/>
      <c r="CS103" s="1002"/>
      <c r="CT103" s="1002"/>
      <c r="CU103" s="1002"/>
      <c r="CV103" s="1002"/>
      <c r="CW103" s="1002"/>
      <c r="CX103" s="1002"/>
      <c r="CY103" s="1002"/>
      <c r="CZ103" s="1002"/>
      <c r="DA103" s="1002"/>
      <c r="DB103" s="1002"/>
      <c r="DC103" s="1002"/>
      <c r="DD103" s="1002"/>
      <c r="DE103" s="1002"/>
      <c r="DF103" s="1002"/>
      <c r="DG103" s="1002"/>
      <c r="DH103" s="1002"/>
      <c r="DI103" s="1002"/>
      <c r="DJ103" s="1002"/>
      <c r="DK103" s="1002"/>
      <c r="DL103" s="1002"/>
      <c r="DM103" s="1002"/>
      <c r="DN103" s="1002"/>
      <c r="DO103" s="1002"/>
      <c r="DP103" s="1002"/>
      <c r="DQ103" s="1002"/>
      <c r="DR103" s="1002"/>
      <c r="DS103" s="1002"/>
      <c r="DT103" s="1002"/>
      <c r="DU103" s="1002"/>
      <c r="DV103" s="1002"/>
      <c r="DW103" s="1002"/>
      <c r="DX103" s="1002"/>
      <c r="DY103" s="1002"/>
      <c r="DZ103" s="1002"/>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3" t="s">
        <v>419</v>
      </c>
      <c r="BR104" s="1003"/>
      <c r="BS104" s="1003"/>
      <c r="BT104" s="1003"/>
      <c r="BU104" s="1003"/>
      <c r="BV104" s="1003"/>
      <c r="BW104" s="1003"/>
      <c r="BX104" s="1003"/>
      <c r="BY104" s="1003"/>
      <c r="BZ104" s="1003"/>
      <c r="CA104" s="1003"/>
      <c r="CB104" s="1003"/>
      <c r="CC104" s="1003"/>
      <c r="CD104" s="1003"/>
      <c r="CE104" s="1003"/>
      <c r="CF104" s="1003"/>
      <c r="CG104" s="1003"/>
      <c r="CH104" s="1003"/>
      <c r="CI104" s="1003"/>
      <c r="CJ104" s="1003"/>
      <c r="CK104" s="1003"/>
      <c r="CL104" s="1003"/>
      <c r="CM104" s="1003"/>
      <c r="CN104" s="1003"/>
      <c r="CO104" s="1003"/>
      <c r="CP104" s="1003"/>
      <c r="CQ104" s="1003"/>
      <c r="CR104" s="1003"/>
      <c r="CS104" s="1003"/>
      <c r="CT104" s="1003"/>
      <c r="CU104" s="1003"/>
      <c r="CV104" s="1003"/>
      <c r="CW104" s="1003"/>
      <c r="CX104" s="1003"/>
      <c r="CY104" s="1003"/>
      <c r="CZ104" s="1003"/>
      <c r="DA104" s="1003"/>
      <c r="DB104" s="1003"/>
      <c r="DC104" s="1003"/>
      <c r="DD104" s="1003"/>
      <c r="DE104" s="1003"/>
      <c r="DF104" s="1003"/>
      <c r="DG104" s="1003"/>
      <c r="DH104" s="1003"/>
      <c r="DI104" s="1003"/>
      <c r="DJ104" s="1003"/>
      <c r="DK104" s="1003"/>
      <c r="DL104" s="1003"/>
      <c r="DM104" s="1003"/>
      <c r="DN104" s="1003"/>
      <c r="DO104" s="1003"/>
      <c r="DP104" s="1003"/>
      <c r="DQ104" s="1003"/>
      <c r="DR104" s="1003"/>
      <c r="DS104" s="1003"/>
      <c r="DT104" s="1003"/>
      <c r="DU104" s="1003"/>
      <c r="DV104" s="1003"/>
      <c r="DW104" s="1003"/>
      <c r="DX104" s="1003"/>
      <c r="DY104" s="1003"/>
      <c r="DZ104" s="1003"/>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4" t="s">
        <v>422</v>
      </c>
      <c r="B108" s="1005"/>
      <c r="C108" s="1005"/>
      <c r="D108" s="1005"/>
      <c r="E108" s="1005"/>
      <c r="F108" s="1005"/>
      <c r="G108" s="1005"/>
      <c r="H108" s="1005"/>
      <c r="I108" s="1005"/>
      <c r="J108" s="1005"/>
      <c r="K108" s="1005"/>
      <c r="L108" s="1005"/>
      <c r="M108" s="1005"/>
      <c r="N108" s="1005"/>
      <c r="O108" s="1005"/>
      <c r="P108" s="1005"/>
      <c r="Q108" s="1005"/>
      <c r="R108" s="1005"/>
      <c r="S108" s="1005"/>
      <c r="T108" s="1005"/>
      <c r="U108" s="1005"/>
      <c r="V108" s="1005"/>
      <c r="W108" s="1005"/>
      <c r="X108" s="1005"/>
      <c r="Y108" s="1005"/>
      <c r="Z108" s="1005"/>
      <c r="AA108" s="1005"/>
      <c r="AB108" s="1005"/>
      <c r="AC108" s="1005"/>
      <c r="AD108" s="1005"/>
      <c r="AE108" s="1005"/>
      <c r="AF108" s="1005"/>
      <c r="AG108" s="1005"/>
      <c r="AH108" s="1005"/>
      <c r="AI108" s="1005"/>
      <c r="AJ108" s="1005"/>
      <c r="AK108" s="1005"/>
      <c r="AL108" s="1005"/>
      <c r="AM108" s="1005"/>
      <c r="AN108" s="1005"/>
      <c r="AO108" s="1005"/>
      <c r="AP108" s="1005"/>
      <c r="AQ108" s="1005"/>
      <c r="AR108" s="1005"/>
      <c r="AS108" s="1005"/>
      <c r="AT108" s="1006"/>
      <c r="AU108" s="1004" t="s">
        <v>423</v>
      </c>
      <c r="AV108" s="1005"/>
      <c r="AW108" s="1005"/>
      <c r="AX108" s="1005"/>
      <c r="AY108" s="1005"/>
      <c r="AZ108" s="1005"/>
      <c r="BA108" s="1005"/>
      <c r="BB108" s="1005"/>
      <c r="BC108" s="1005"/>
      <c r="BD108" s="1005"/>
      <c r="BE108" s="1005"/>
      <c r="BF108" s="1005"/>
      <c r="BG108" s="1005"/>
      <c r="BH108" s="1005"/>
      <c r="BI108" s="1005"/>
      <c r="BJ108" s="1005"/>
      <c r="BK108" s="1005"/>
      <c r="BL108" s="1005"/>
      <c r="BM108" s="1005"/>
      <c r="BN108" s="1005"/>
      <c r="BO108" s="1005"/>
      <c r="BP108" s="1005"/>
      <c r="BQ108" s="1005"/>
      <c r="BR108" s="1005"/>
      <c r="BS108" s="1005"/>
      <c r="BT108" s="1005"/>
      <c r="BU108" s="1005"/>
      <c r="BV108" s="1005"/>
      <c r="BW108" s="1005"/>
      <c r="BX108" s="1005"/>
      <c r="BY108" s="1005"/>
      <c r="BZ108" s="1005"/>
      <c r="CA108" s="1005"/>
      <c r="CB108" s="1005"/>
      <c r="CC108" s="1005"/>
      <c r="CD108" s="1005"/>
      <c r="CE108" s="1005"/>
      <c r="CF108" s="1005"/>
      <c r="CG108" s="1005"/>
      <c r="CH108" s="1005"/>
      <c r="CI108" s="1005"/>
      <c r="CJ108" s="1005"/>
      <c r="CK108" s="1005"/>
      <c r="CL108" s="1005"/>
      <c r="CM108" s="1005"/>
      <c r="CN108" s="1005"/>
      <c r="CO108" s="1005"/>
      <c r="CP108" s="1005"/>
      <c r="CQ108" s="1005"/>
      <c r="CR108" s="1005"/>
      <c r="CS108" s="1005"/>
      <c r="CT108" s="1005"/>
      <c r="CU108" s="1005"/>
      <c r="CV108" s="1005"/>
      <c r="CW108" s="1005"/>
      <c r="CX108" s="1005"/>
      <c r="CY108" s="1005"/>
      <c r="CZ108" s="1005"/>
      <c r="DA108" s="1005"/>
      <c r="DB108" s="1005"/>
      <c r="DC108" s="1005"/>
      <c r="DD108" s="1005"/>
      <c r="DE108" s="1005"/>
      <c r="DF108" s="1005"/>
      <c r="DG108" s="1005"/>
      <c r="DH108" s="1005"/>
      <c r="DI108" s="1005"/>
      <c r="DJ108" s="1005"/>
      <c r="DK108" s="1005"/>
      <c r="DL108" s="1005"/>
      <c r="DM108" s="1005"/>
      <c r="DN108" s="1005"/>
      <c r="DO108" s="1005"/>
      <c r="DP108" s="1005"/>
      <c r="DQ108" s="1005"/>
      <c r="DR108" s="1005"/>
      <c r="DS108" s="1005"/>
      <c r="DT108" s="1005"/>
      <c r="DU108" s="1005"/>
      <c r="DV108" s="1005"/>
      <c r="DW108" s="1005"/>
      <c r="DX108" s="1005"/>
      <c r="DY108" s="1005"/>
      <c r="DZ108" s="1006"/>
    </row>
    <row r="109" spans="1:131" s="246" customFormat="1" ht="26.25" customHeight="1">
      <c r="A109" s="997" t="s">
        <v>424</v>
      </c>
      <c r="B109" s="978"/>
      <c r="C109" s="978"/>
      <c r="D109" s="978"/>
      <c r="E109" s="978"/>
      <c r="F109" s="978"/>
      <c r="G109" s="978"/>
      <c r="H109" s="978"/>
      <c r="I109" s="978"/>
      <c r="J109" s="978"/>
      <c r="K109" s="978"/>
      <c r="L109" s="978"/>
      <c r="M109" s="978"/>
      <c r="N109" s="978"/>
      <c r="O109" s="978"/>
      <c r="P109" s="978"/>
      <c r="Q109" s="978"/>
      <c r="R109" s="978"/>
      <c r="S109" s="978"/>
      <c r="T109" s="978"/>
      <c r="U109" s="978"/>
      <c r="V109" s="978"/>
      <c r="W109" s="978"/>
      <c r="X109" s="978"/>
      <c r="Y109" s="978"/>
      <c r="Z109" s="979"/>
      <c r="AA109" s="977" t="s">
        <v>425</v>
      </c>
      <c r="AB109" s="978"/>
      <c r="AC109" s="978"/>
      <c r="AD109" s="978"/>
      <c r="AE109" s="979"/>
      <c r="AF109" s="977" t="s">
        <v>304</v>
      </c>
      <c r="AG109" s="978"/>
      <c r="AH109" s="978"/>
      <c r="AI109" s="978"/>
      <c r="AJ109" s="979"/>
      <c r="AK109" s="977" t="s">
        <v>303</v>
      </c>
      <c r="AL109" s="978"/>
      <c r="AM109" s="978"/>
      <c r="AN109" s="978"/>
      <c r="AO109" s="979"/>
      <c r="AP109" s="977" t="s">
        <v>426</v>
      </c>
      <c r="AQ109" s="978"/>
      <c r="AR109" s="978"/>
      <c r="AS109" s="978"/>
      <c r="AT109" s="980"/>
      <c r="AU109" s="997" t="s">
        <v>424</v>
      </c>
      <c r="AV109" s="978"/>
      <c r="AW109" s="978"/>
      <c r="AX109" s="978"/>
      <c r="AY109" s="978"/>
      <c r="AZ109" s="978"/>
      <c r="BA109" s="978"/>
      <c r="BB109" s="978"/>
      <c r="BC109" s="978"/>
      <c r="BD109" s="978"/>
      <c r="BE109" s="978"/>
      <c r="BF109" s="978"/>
      <c r="BG109" s="978"/>
      <c r="BH109" s="978"/>
      <c r="BI109" s="978"/>
      <c r="BJ109" s="978"/>
      <c r="BK109" s="978"/>
      <c r="BL109" s="978"/>
      <c r="BM109" s="978"/>
      <c r="BN109" s="978"/>
      <c r="BO109" s="978"/>
      <c r="BP109" s="979"/>
      <c r="BQ109" s="977" t="s">
        <v>425</v>
      </c>
      <c r="BR109" s="978"/>
      <c r="BS109" s="978"/>
      <c r="BT109" s="978"/>
      <c r="BU109" s="979"/>
      <c r="BV109" s="977" t="s">
        <v>304</v>
      </c>
      <c r="BW109" s="978"/>
      <c r="BX109" s="978"/>
      <c r="BY109" s="978"/>
      <c r="BZ109" s="979"/>
      <c r="CA109" s="977" t="s">
        <v>303</v>
      </c>
      <c r="CB109" s="978"/>
      <c r="CC109" s="978"/>
      <c r="CD109" s="978"/>
      <c r="CE109" s="979"/>
      <c r="CF109" s="998" t="s">
        <v>426</v>
      </c>
      <c r="CG109" s="998"/>
      <c r="CH109" s="998"/>
      <c r="CI109" s="998"/>
      <c r="CJ109" s="998"/>
      <c r="CK109" s="977" t="s">
        <v>427</v>
      </c>
      <c r="CL109" s="978"/>
      <c r="CM109" s="978"/>
      <c r="CN109" s="978"/>
      <c r="CO109" s="978"/>
      <c r="CP109" s="978"/>
      <c r="CQ109" s="978"/>
      <c r="CR109" s="978"/>
      <c r="CS109" s="978"/>
      <c r="CT109" s="978"/>
      <c r="CU109" s="978"/>
      <c r="CV109" s="978"/>
      <c r="CW109" s="978"/>
      <c r="CX109" s="978"/>
      <c r="CY109" s="978"/>
      <c r="CZ109" s="978"/>
      <c r="DA109" s="978"/>
      <c r="DB109" s="978"/>
      <c r="DC109" s="978"/>
      <c r="DD109" s="978"/>
      <c r="DE109" s="978"/>
      <c r="DF109" s="979"/>
      <c r="DG109" s="977" t="s">
        <v>425</v>
      </c>
      <c r="DH109" s="978"/>
      <c r="DI109" s="978"/>
      <c r="DJ109" s="978"/>
      <c r="DK109" s="979"/>
      <c r="DL109" s="977" t="s">
        <v>304</v>
      </c>
      <c r="DM109" s="978"/>
      <c r="DN109" s="978"/>
      <c r="DO109" s="978"/>
      <c r="DP109" s="979"/>
      <c r="DQ109" s="977" t="s">
        <v>303</v>
      </c>
      <c r="DR109" s="978"/>
      <c r="DS109" s="978"/>
      <c r="DT109" s="978"/>
      <c r="DU109" s="979"/>
      <c r="DV109" s="977" t="s">
        <v>426</v>
      </c>
      <c r="DW109" s="978"/>
      <c r="DX109" s="978"/>
      <c r="DY109" s="978"/>
      <c r="DZ109" s="980"/>
    </row>
    <row r="110" spans="1:131" s="246" customFormat="1" ht="26.25" customHeight="1">
      <c r="A110" s="981" t="s">
        <v>428</v>
      </c>
      <c r="B110" s="982"/>
      <c r="C110" s="982"/>
      <c r="D110" s="982"/>
      <c r="E110" s="982"/>
      <c r="F110" s="982"/>
      <c r="G110" s="982"/>
      <c r="H110" s="982"/>
      <c r="I110" s="982"/>
      <c r="J110" s="982"/>
      <c r="K110" s="982"/>
      <c r="L110" s="982"/>
      <c r="M110" s="982"/>
      <c r="N110" s="982"/>
      <c r="O110" s="982"/>
      <c r="P110" s="982"/>
      <c r="Q110" s="982"/>
      <c r="R110" s="982"/>
      <c r="S110" s="982"/>
      <c r="T110" s="982"/>
      <c r="U110" s="982"/>
      <c r="V110" s="982"/>
      <c r="W110" s="982"/>
      <c r="X110" s="982"/>
      <c r="Y110" s="982"/>
      <c r="Z110" s="983"/>
      <c r="AA110" s="984">
        <v>1553371</v>
      </c>
      <c r="AB110" s="985"/>
      <c r="AC110" s="985"/>
      <c r="AD110" s="985"/>
      <c r="AE110" s="986"/>
      <c r="AF110" s="987">
        <v>1313344</v>
      </c>
      <c r="AG110" s="985"/>
      <c r="AH110" s="985"/>
      <c r="AI110" s="985"/>
      <c r="AJ110" s="986"/>
      <c r="AK110" s="987">
        <v>1433711</v>
      </c>
      <c r="AL110" s="985"/>
      <c r="AM110" s="985"/>
      <c r="AN110" s="985"/>
      <c r="AO110" s="986"/>
      <c r="AP110" s="988">
        <v>18.600000000000001</v>
      </c>
      <c r="AQ110" s="989"/>
      <c r="AR110" s="989"/>
      <c r="AS110" s="989"/>
      <c r="AT110" s="990"/>
      <c r="AU110" s="991" t="s">
        <v>73</v>
      </c>
      <c r="AV110" s="992"/>
      <c r="AW110" s="992"/>
      <c r="AX110" s="992"/>
      <c r="AY110" s="992"/>
      <c r="AZ110" s="1033" t="s">
        <v>429</v>
      </c>
      <c r="BA110" s="982"/>
      <c r="BB110" s="982"/>
      <c r="BC110" s="982"/>
      <c r="BD110" s="982"/>
      <c r="BE110" s="982"/>
      <c r="BF110" s="982"/>
      <c r="BG110" s="982"/>
      <c r="BH110" s="982"/>
      <c r="BI110" s="982"/>
      <c r="BJ110" s="982"/>
      <c r="BK110" s="982"/>
      <c r="BL110" s="982"/>
      <c r="BM110" s="982"/>
      <c r="BN110" s="982"/>
      <c r="BO110" s="982"/>
      <c r="BP110" s="983"/>
      <c r="BQ110" s="1019">
        <v>13918199</v>
      </c>
      <c r="BR110" s="1020"/>
      <c r="BS110" s="1020"/>
      <c r="BT110" s="1020"/>
      <c r="BU110" s="1020"/>
      <c r="BV110" s="1020">
        <v>13738305</v>
      </c>
      <c r="BW110" s="1020"/>
      <c r="BX110" s="1020"/>
      <c r="BY110" s="1020"/>
      <c r="BZ110" s="1020"/>
      <c r="CA110" s="1020">
        <v>13314784</v>
      </c>
      <c r="CB110" s="1020"/>
      <c r="CC110" s="1020"/>
      <c r="CD110" s="1020"/>
      <c r="CE110" s="1020"/>
      <c r="CF110" s="1034">
        <v>172.6</v>
      </c>
      <c r="CG110" s="1035"/>
      <c r="CH110" s="1035"/>
      <c r="CI110" s="1035"/>
      <c r="CJ110" s="1035"/>
      <c r="CK110" s="1036" t="s">
        <v>430</v>
      </c>
      <c r="CL110" s="1037"/>
      <c r="CM110" s="1016" t="s">
        <v>431</v>
      </c>
      <c r="CN110" s="1017"/>
      <c r="CO110" s="1017"/>
      <c r="CP110" s="1017"/>
      <c r="CQ110" s="1017"/>
      <c r="CR110" s="1017"/>
      <c r="CS110" s="1017"/>
      <c r="CT110" s="1017"/>
      <c r="CU110" s="1017"/>
      <c r="CV110" s="1017"/>
      <c r="CW110" s="1017"/>
      <c r="CX110" s="1017"/>
      <c r="CY110" s="1017"/>
      <c r="CZ110" s="1017"/>
      <c r="DA110" s="1017"/>
      <c r="DB110" s="1017"/>
      <c r="DC110" s="1017"/>
      <c r="DD110" s="1017"/>
      <c r="DE110" s="1017"/>
      <c r="DF110" s="1018"/>
      <c r="DG110" s="1019" t="s">
        <v>237</v>
      </c>
      <c r="DH110" s="1020"/>
      <c r="DI110" s="1020"/>
      <c r="DJ110" s="1020"/>
      <c r="DK110" s="1020"/>
      <c r="DL110" s="1020" t="s">
        <v>432</v>
      </c>
      <c r="DM110" s="1020"/>
      <c r="DN110" s="1020"/>
      <c r="DO110" s="1020"/>
      <c r="DP110" s="1020"/>
      <c r="DQ110" s="1020" t="s">
        <v>432</v>
      </c>
      <c r="DR110" s="1020"/>
      <c r="DS110" s="1020"/>
      <c r="DT110" s="1020"/>
      <c r="DU110" s="1020"/>
      <c r="DV110" s="1021" t="s">
        <v>432</v>
      </c>
      <c r="DW110" s="1021"/>
      <c r="DX110" s="1021"/>
      <c r="DY110" s="1021"/>
      <c r="DZ110" s="1022"/>
    </row>
    <row r="111" spans="1:131" s="246" customFormat="1" ht="26.25" customHeight="1">
      <c r="A111" s="1023" t="s">
        <v>433</v>
      </c>
      <c r="B111" s="1024"/>
      <c r="C111" s="1024"/>
      <c r="D111" s="1024"/>
      <c r="E111" s="1024"/>
      <c r="F111" s="1024"/>
      <c r="G111" s="1024"/>
      <c r="H111" s="1024"/>
      <c r="I111" s="1024"/>
      <c r="J111" s="1024"/>
      <c r="K111" s="1024"/>
      <c r="L111" s="1024"/>
      <c r="M111" s="1024"/>
      <c r="N111" s="1024"/>
      <c r="O111" s="1024"/>
      <c r="P111" s="1024"/>
      <c r="Q111" s="1024"/>
      <c r="R111" s="1024"/>
      <c r="S111" s="1024"/>
      <c r="T111" s="1024"/>
      <c r="U111" s="1024"/>
      <c r="V111" s="1024"/>
      <c r="W111" s="1024"/>
      <c r="X111" s="1024"/>
      <c r="Y111" s="1024"/>
      <c r="Z111" s="1025"/>
      <c r="AA111" s="1026" t="s">
        <v>432</v>
      </c>
      <c r="AB111" s="1027"/>
      <c r="AC111" s="1027"/>
      <c r="AD111" s="1027"/>
      <c r="AE111" s="1028"/>
      <c r="AF111" s="1029" t="s">
        <v>432</v>
      </c>
      <c r="AG111" s="1027"/>
      <c r="AH111" s="1027"/>
      <c r="AI111" s="1027"/>
      <c r="AJ111" s="1028"/>
      <c r="AK111" s="1029" t="s">
        <v>432</v>
      </c>
      <c r="AL111" s="1027"/>
      <c r="AM111" s="1027"/>
      <c r="AN111" s="1027"/>
      <c r="AO111" s="1028"/>
      <c r="AP111" s="1030" t="s">
        <v>432</v>
      </c>
      <c r="AQ111" s="1031"/>
      <c r="AR111" s="1031"/>
      <c r="AS111" s="1031"/>
      <c r="AT111" s="1032"/>
      <c r="AU111" s="993"/>
      <c r="AV111" s="994"/>
      <c r="AW111" s="994"/>
      <c r="AX111" s="994"/>
      <c r="AY111" s="994"/>
      <c r="AZ111" s="1042" t="s">
        <v>434</v>
      </c>
      <c r="BA111" s="1043"/>
      <c r="BB111" s="1043"/>
      <c r="BC111" s="1043"/>
      <c r="BD111" s="1043"/>
      <c r="BE111" s="1043"/>
      <c r="BF111" s="1043"/>
      <c r="BG111" s="1043"/>
      <c r="BH111" s="1043"/>
      <c r="BI111" s="1043"/>
      <c r="BJ111" s="1043"/>
      <c r="BK111" s="1043"/>
      <c r="BL111" s="1043"/>
      <c r="BM111" s="1043"/>
      <c r="BN111" s="1043"/>
      <c r="BO111" s="1043"/>
      <c r="BP111" s="1044"/>
      <c r="BQ111" s="1012">
        <v>672950</v>
      </c>
      <c r="BR111" s="1013"/>
      <c r="BS111" s="1013"/>
      <c r="BT111" s="1013"/>
      <c r="BU111" s="1013"/>
      <c r="BV111" s="1013">
        <v>567782</v>
      </c>
      <c r="BW111" s="1013"/>
      <c r="BX111" s="1013"/>
      <c r="BY111" s="1013"/>
      <c r="BZ111" s="1013"/>
      <c r="CA111" s="1013">
        <v>477233</v>
      </c>
      <c r="CB111" s="1013"/>
      <c r="CC111" s="1013"/>
      <c r="CD111" s="1013"/>
      <c r="CE111" s="1013"/>
      <c r="CF111" s="1007">
        <v>6.2</v>
      </c>
      <c r="CG111" s="1008"/>
      <c r="CH111" s="1008"/>
      <c r="CI111" s="1008"/>
      <c r="CJ111" s="1008"/>
      <c r="CK111" s="1038"/>
      <c r="CL111" s="1039"/>
      <c r="CM111" s="1009" t="s">
        <v>435</v>
      </c>
      <c r="CN111" s="1010"/>
      <c r="CO111" s="1010"/>
      <c r="CP111" s="1010"/>
      <c r="CQ111" s="1010"/>
      <c r="CR111" s="1010"/>
      <c r="CS111" s="1010"/>
      <c r="CT111" s="1010"/>
      <c r="CU111" s="1010"/>
      <c r="CV111" s="1010"/>
      <c r="CW111" s="1010"/>
      <c r="CX111" s="1010"/>
      <c r="CY111" s="1010"/>
      <c r="CZ111" s="1010"/>
      <c r="DA111" s="1010"/>
      <c r="DB111" s="1010"/>
      <c r="DC111" s="1010"/>
      <c r="DD111" s="1010"/>
      <c r="DE111" s="1010"/>
      <c r="DF111" s="1011"/>
      <c r="DG111" s="1012" t="s">
        <v>436</v>
      </c>
      <c r="DH111" s="1013"/>
      <c r="DI111" s="1013"/>
      <c r="DJ111" s="1013"/>
      <c r="DK111" s="1013"/>
      <c r="DL111" s="1013" t="s">
        <v>437</v>
      </c>
      <c r="DM111" s="1013"/>
      <c r="DN111" s="1013"/>
      <c r="DO111" s="1013"/>
      <c r="DP111" s="1013"/>
      <c r="DQ111" s="1013" t="s">
        <v>432</v>
      </c>
      <c r="DR111" s="1013"/>
      <c r="DS111" s="1013"/>
      <c r="DT111" s="1013"/>
      <c r="DU111" s="1013"/>
      <c r="DV111" s="1014" t="s">
        <v>237</v>
      </c>
      <c r="DW111" s="1014"/>
      <c r="DX111" s="1014"/>
      <c r="DY111" s="1014"/>
      <c r="DZ111" s="1015"/>
    </row>
    <row r="112" spans="1:131" s="246" customFormat="1" ht="26.25" customHeight="1">
      <c r="A112" s="1045" t="s">
        <v>438</v>
      </c>
      <c r="B112" s="1046"/>
      <c r="C112" s="1043" t="s">
        <v>439</v>
      </c>
      <c r="D112" s="1043"/>
      <c r="E112" s="1043"/>
      <c r="F112" s="1043"/>
      <c r="G112" s="1043"/>
      <c r="H112" s="1043"/>
      <c r="I112" s="1043"/>
      <c r="J112" s="1043"/>
      <c r="K112" s="1043"/>
      <c r="L112" s="1043"/>
      <c r="M112" s="1043"/>
      <c r="N112" s="1043"/>
      <c r="O112" s="1043"/>
      <c r="P112" s="1043"/>
      <c r="Q112" s="1043"/>
      <c r="R112" s="1043"/>
      <c r="S112" s="1043"/>
      <c r="T112" s="1043"/>
      <c r="U112" s="1043"/>
      <c r="V112" s="1043"/>
      <c r="W112" s="1043"/>
      <c r="X112" s="1043"/>
      <c r="Y112" s="1043"/>
      <c r="Z112" s="1044"/>
      <c r="AA112" s="1051" t="s">
        <v>237</v>
      </c>
      <c r="AB112" s="1052"/>
      <c r="AC112" s="1052"/>
      <c r="AD112" s="1052"/>
      <c r="AE112" s="1053"/>
      <c r="AF112" s="1054" t="s">
        <v>237</v>
      </c>
      <c r="AG112" s="1052"/>
      <c r="AH112" s="1052"/>
      <c r="AI112" s="1052"/>
      <c r="AJ112" s="1053"/>
      <c r="AK112" s="1054" t="s">
        <v>237</v>
      </c>
      <c r="AL112" s="1052"/>
      <c r="AM112" s="1052"/>
      <c r="AN112" s="1052"/>
      <c r="AO112" s="1053"/>
      <c r="AP112" s="1055" t="s">
        <v>237</v>
      </c>
      <c r="AQ112" s="1056"/>
      <c r="AR112" s="1056"/>
      <c r="AS112" s="1056"/>
      <c r="AT112" s="1057"/>
      <c r="AU112" s="993"/>
      <c r="AV112" s="994"/>
      <c r="AW112" s="994"/>
      <c r="AX112" s="994"/>
      <c r="AY112" s="994"/>
      <c r="AZ112" s="1042" t="s">
        <v>440</v>
      </c>
      <c r="BA112" s="1043"/>
      <c r="BB112" s="1043"/>
      <c r="BC112" s="1043"/>
      <c r="BD112" s="1043"/>
      <c r="BE112" s="1043"/>
      <c r="BF112" s="1043"/>
      <c r="BG112" s="1043"/>
      <c r="BH112" s="1043"/>
      <c r="BI112" s="1043"/>
      <c r="BJ112" s="1043"/>
      <c r="BK112" s="1043"/>
      <c r="BL112" s="1043"/>
      <c r="BM112" s="1043"/>
      <c r="BN112" s="1043"/>
      <c r="BO112" s="1043"/>
      <c r="BP112" s="1044"/>
      <c r="BQ112" s="1012">
        <v>11591953</v>
      </c>
      <c r="BR112" s="1013"/>
      <c r="BS112" s="1013"/>
      <c r="BT112" s="1013"/>
      <c r="BU112" s="1013"/>
      <c r="BV112" s="1013">
        <v>11770226</v>
      </c>
      <c r="BW112" s="1013"/>
      <c r="BX112" s="1013"/>
      <c r="BY112" s="1013"/>
      <c r="BZ112" s="1013"/>
      <c r="CA112" s="1013">
        <v>11751965</v>
      </c>
      <c r="CB112" s="1013"/>
      <c r="CC112" s="1013"/>
      <c r="CD112" s="1013"/>
      <c r="CE112" s="1013"/>
      <c r="CF112" s="1007">
        <v>152.4</v>
      </c>
      <c r="CG112" s="1008"/>
      <c r="CH112" s="1008"/>
      <c r="CI112" s="1008"/>
      <c r="CJ112" s="1008"/>
      <c r="CK112" s="1038"/>
      <c r="CL112" s="1039"/>
      <c r="CM112" s="1009" t="s">
        <v>441</v>
      </c>
      <c r="CN112" s="1010"/>
      <c r="CO112" s="1010"/>
      <c r="CP112" s="1010"/>
      <c r="CQ112" s="1010"/>
      <c r="CR112" s="1010"/>
      <c r="CS112" s="1010"/>
      <c r="CT112" s="1010"/>
      <c r="CU112" s="1010"/>
      <c r="CV112" s="1010"/>
      <c r="CW112" s="1010"/>
      <c r="CX112" s="1010"/>
      <c r="CY112" s="1010"/>
      <c r="CZ112" s="1010"/>
      <c r="DA112" s="1010"/>
      <c r="DB112" s="1010"/>
      <c r="DC112" s="1010"/>
      <c r="DD112" s="1010"/>
      <c r="DE112" s="1010"/>
      <c r="DF112" s="1011"/>
      <c r="DG112" s="1012" t="s">
        <v>237</v>
      </c>
      <c r="DH112" s="1013"/>
      <c r="DI112" s="1013"/>
      <c r="DJ112" s="1013"/>
      <c r="DK112" s="1013"/>
      <c r="DL112" s="1013" t="s">
        <v>442</v>
      </c>
      <c r="DM112" s="1013"/>
      <c r="DN112" s="1013"/>
      <c r="DO112" s="1013"/>
      <c r="DP112" s="1013"/>
      <c r="DQ112" s="1013" t="s">
        <v>237</v>
      </c>
      <c r="DR112" s="1013"/>
      <c r="DS112" s="1013"/>
      <c r="DT112" s="1013"/>
      <c r="DU112" s="1013"/>
      <c r="DV112" s="1014" t="s">
        <v>237</v>
      </c>
      <c r="DW112" s="1014"/>
      <c r="DX112" s="1014"/>
      <c r="DY112" s="1014"/>
      <c r="DZ112" s="1015"/>
    </row>
    <row r="113" spans="1:130" s="246" customFormat="1" ht="26.25" customHeight="1">
      <c r="A113" s="1047"/>
      <c r="B113" s="1048"/>
      <c r="C113" s="1043" t="s">
        <v>443</v>
      </c>
      <c r="D113" s="1043"/>
      <c r="E113" s="1043"/>
      <c r="F113" s="1043"/>
      <c r="G113" s="1043"/>
      <c r="H113" s="1043"/>
      <c r="I113" s="1043"/>
      <c r="J113" s="1043"/>
      <c r="K113" s="1043"/>
      <c r="L113" s="1043"/>
      <c r="M113" s="1043"/>
      <c r="N113" s="1043"/>
      <c r="O113" s="1043"/>
      <c r="P113" s="1043"/>
      <c r="Q113" s="1043"/>
      <c r="R113" s="1043"/>
      <c r="S113" s="1043"/>
      <c r="T113" s="1043"/>
      <c r="U113" s="1043"/>
      <c r="V113" s="1043"/>
      <c r="W113" s="1043"/>
      <c r="X113" s="1043"/>
      <c r="Y113" s="1043"/>
      <c r="Z113" s="1044"/>
      <c r="AA113" s="1026">
        <v>1006767</v>
      </c>
      <c r="AB113" s="1027"/>
      <c r="AC113" s="1027"/>
      <c r="AD113" s="1027"/>
      <c r="AE113" s="1028"/>
      <c r="AF113" s="1029">
        <v>1002645</v>
      </c>
      <c r="AG113" s="1027"/>
      <c r="AH113" s="1027"/>
      <c r="AI113" s="1027"/>
      <c r="AJ113" s="1028"/>
      <c r="AK113" s="1029">
        <v>993219</v>
      </c>
      <c r="AL113" s="1027"/>
      <c r="AM113" s="1027"/>
      <c r="AN113" s="1027"/>
      <c r="AO113" s="1028"/>
      <c r="AP113" s="1030">
        <v>12.9</v>
      </c>
      <c r="AQ113" s="1031"/>
      <c r="AR113" s="1031"/>
      <c r="AS113" s="1031"/>
      <c r="AT113" s="1032"/>
      <c r="AU113" s="993"/>
      <c r="AV113" s="994"/>
      <c r="AW113" s="994"/>
      <c r="AX113" s="994"/>
      <c r="AY113" s="994"/>
      <c r="AZ113" s="1042" t="s">
        <v>444</v>
      </c>
      <c r="BA113" s="1043"/>
      <c r="BB113" s="1043"/>
      <c r="BC113" s="1043"/>
      <c r="BD113" s="1043"/>
      <c r="BE113" s="1043"/>
      <c r="BF113" s="1043"/>
      <c r="BG113" s="1043"/>
      <c r="BH113" s="1043"/>
      <c r="BI113" s="1043"/>
      <c r="BJ113" s="1043"/>
      <c r="BK113" s="1043"/>
      <c r="BL113" s="1043"/>
      <c r="BM113" s="1043"/>
      <c r="BN113" s="1043"/>
      <c r="BO113" s="1043"/>
      <c r="BP113" s="1044"/>
      <c r="BQ113" s="1012">
        <v>420242</v>
      </c>
      <c r="BR113" s="1013"/>
      <c r="BS113" s="1013"/>
      <c r="BT113" s="1013"/>
      <c r="BU113" s="1013"/>
      <c r="BV113" s="1013">
        <v>385294</v>
      </c>
      <c r="BW113" s="1013"/>
      <c r="BX113" s="1013"/>
      <c r="BY113" s="1013"/>
      <c r="BZ113" s="1013"/>
      <c r="CA113" s="1013">
        <v>391286</v>
      </c>
      <c r="CB113" s="1013"/>
      <c r="CC113" s="1013"/>
      <c r="CD113" s="1013"/>
      <c r="CE113" s="1013"/>
      <c r="CF113" s="1007">
        <v>5.0999999999999996</v>
      </c>
      <c r="CG113" s="1008"/>
      <c r="CH113" s="1008"/>
      <c r="CI113" s="1008"/>
      <c r="CJ113" s="1008"/>
      <c r="CK113" s="1038"/>
      <c r="CL113" s="1039"/>
      <c r="CM113" s="1009" t="s">
        <v>445</v>
      </c>
      <c r="CN113" s="1010"/>
      <c r="CO113" s="1010"/>
      <c r="CP113" s="1010"/>
      <c r="CQ113" s="1010"/>
      <c r="CR113" s="1010"/>
      <c r="CS113" s="1010"/>
      <c r="CT113" s="1010"/>
      <c r="CU113" s="1010"/>
      <c r="CV113" s="1010"/>
      <c r="CW113" s="1010"/>
      <c r="CX113" s="1010"/>
      <c r="CY113" s="1010"/>
      <c r="CZ113" s="1010"/>
      <c r="DA113" s="1010"/>
      <c r="DB113" s="1010"/>
      <c r="DC113" s="1010"/>
      <c r="DD113" s="1010"/>
      <c r="DE113" s="1010"/>
      <c r="DF113" s="1011"/>
      <c r="DG113" s="1051" t="s">
        <v>432</v>
      </c>
      <c r="DH113" s="1052"/>
      <c r="DI113" s="1052"/>
      <c r="DJ113" s="1052"/>
      <c r="DK113" s="1053"/>
      <c r="DL113" s="1054" t="s">
        <v>446</v>
      </c>
      <c r="DM113" s="1052"/>
      <c r="DN113" s="1052"/>
      <c r="DO113" s="1052"/>
      <c r="DP113" s="1053"/>
      <c r="DQ113" s="1054" t="s">
        <v>432</v>
      </c>
      <c r="DR113" s="1052"/>
      <c r="DS113" s="1052"/>
      <c r="DT113" s="1052"/>
      <c r="DU113" s="1053"/>
      <c r="DV113" s="1055" t="s">
        <v>447</v>
      </c>
      <c r="DW113" s="1056"/>
      <c r="DX113" s="1056"/>
      <c r="DY113" s="1056"/>
      <c r="DZ113" s="1057"/>
    </row>
    <row r="114" spans="1:130" s="246" customFormat="1" ht="26.25" customHeight="1">
      <c r="A114" s="1047"/>
      <c r="B114" s="1048"/>
      <c r="C114" s="1043" t="s">
        <v>448</v>
      </c>
      <c r="D114" s="1043"/>
      <c r="E114" s="1043"/>
      <c r="F114" s="1043"/>
      <c r="G114" s="1043"/>
      <c r="H114" s="1043"/>
      <c r="I114" s="1043"/>
      <c r="J114" s="1043"/>
      <c r="K114" s="1043"/>
      <c r="L114" s="1043"/>
      <c r="M114" s="1043"/>
      <c r="N114" s="1043"/>
      <c r="O114" s="1043"/>
      <c r="P114" s="1043"/>
      <c r="Q114" s="1043"/>
      <c r="R114" s="1043"/>
      <c r="S114" s="1043"/>
      <c r="T114" s="1043"/>
      <c r="U114" s="1043"/>
      <c r="V114" s="1043"/>
      <c r="W114" s="1043"/>
      <c r="X114" s="1043"/>
      <c r="Y114" s="1043"/>
      <c r="Z114" s="1044"/>
      <c r="AA114" s="1051">
        <v>39740</v>
      </c>
      <c r="AB114" s="1052"/>
      <c r="AC114" s="1052"/>
      <c r="AD114" s="1052"/>
      <c r="AE114" s="1053"/>
      <c r="AF114" s="1054">
        <v>52550</v>
      </c>
      <c r="AG114" s="1052"/>
      <c r="AH114" s="1052"/>
      <c r="AI114" s="1052"/>
      <c r="AJ114" s="1053"/>
      <c r="AK114" s="1054">
        <v>63634</v>
      </c>
      <c r="AL114" s="1052"/>
      <c r="AM114" s="1052"/>
      <c r="AN114" s="1052"/>
      <c r="AO114" s="1053"/>
      <c r="AP114" s="1055">
        <v>0.8</v>
      </c>
      <c r="AQ114" s="1056"/>
      <c r="AR114" s="1056"/>
      <c r="AS114" s="1056"/>
      <c r="AT114" s="1057"/>
      <c r="AU114" s="993"/>
      <c r="AV114" s="994"/>
      <c r="AW114" s="994"/>
      <c r="AX114" s="994"/>
      <c r="AY114" s="994"/>
      <c r="AZ114" s="1042" t="s">
        <v>449</v>
      </c>
      <c r="BA114" s="1043"/>
      <c r="BB114" s="1043"/>
      <c r="BC114" s="1043"/>
      <c r="BD114" s="1043"/>
      <c r="BE114" s="1043"/>
      <c r="BF114" s="1043"/>
      <c r="BG114" s="1043"/>
      <c r="BH114" s="1043"/>
      <c r="BI114" s="1043"/>
      <c r="BJ114" s="1043"/>
      <c r="BK114" s="1043"/>
      <c r="BL114" s="1043"/>
      <c r="BM114" s="1043"/>
      <c r="BN114" s="1043"/>
      <c r="BO114" s="1043"/>
      <c r="BP114" s="1044"/>
      <c r="BQ114" s="1012">
        <v>1760494</v>
      </c>
      <c r="BR114" s="1013"/>
      <c r="BS114" s="1013"/>
      <c r="BT114" s="1013"/>
      <c r="BU114" s="1013"/>
      <c r="BV114" s="1013">
        <v>1764409</v>
      </c>
      <c r="BW114" s="1013"/>
      <c r="BX114" s="1013"/>
      <c r="BY114" s="1013"/>
      <c r="BZ114" s="1013"/>
      <c r="CA114" s="1013">
        <v>1710176</v>
      </c>
      <c r="CB114" s="1013"/>
      <c r="CC114" s="1013"/>
      <c r="CD114" s="1013"/>
      <c r="CE114" s="1013"/>
      <c r="CF114" s="1007">
        <v>22.2</v>
      </c>
      <c r="CG114" s="1008"/>
      <c r="CH114" s="1008"/>
      <c r="CI114" s="1008"/>
      <c r="CJ114" s="1008"/>
      <c r="CK114" s="1038"/>
      <c r="CL114" s="1039"/>
      <c r="CM114" s="1009" t="s">
        <v>450</v>
      </c>
      <c r="CN114" s="1010"/>
      <c r="CO114" s="1010"/>
      <c r="CP114" s="1010"/>
      <c r="CQ114" s="1010"/>
      <c r="CR114" s="1010"/>
      <c r="CS114" s="1010"/>
      <c r="CT114" s="1010"/>
      <c r="CU114" s="1010"/>
      <c r="CV114" s="1010"/>
      <c r="CW114" s="1010"/>
      <c r="CX114" s="1010"/>
      <c r="CY114" s="1010"/>
      <c r="CZ114" s="1010"/>
      <c r="DA114" s="1010"/>
      <c r="DB114" s="1010"/>
      <c r="DC114" s="1010"/>
      <c r="DD114" s="1010"/>
      <c r="DE114" s="1010"/>
      <c r="DF114" s="1011"/>
      <c r="DG114" s="1051" t="s">
        <v>237</v>
      </c>
      <c r="DH114" s="1052"/>
      <c r="DI114" s="1052"/>
      <c r="DJ114" s="1052"/>
      <c r="DK114" s="1053"/>
      <c r="DL114" s="1054" t="s">
        <v>237</v>
      </c>
      <c r="DM114" s="1052"/>
      <c r="DN114" s="1052"/>
      <c r="DO114" s="1052"/>
      <c r="DP114" s="1053"/>
      <c r="DQ114" s="1054" t="s">
        <v>451</v>
      </c>
      <c r="DR114" s="1052"/>
      <c r="DS114" s="1052"/>
      <c r="DT114" s="1052"/>
      <c r="DU114" s="1053"/>
      <c r="DV114" s="1055" t="s">
        <v>237</v>
      </c>
      <c r="DW114" s="1056"/>
      <c r="DX114" s="1056"/>
      <c r="DY114" s="1056"/>
      <c r="DZ114" s="1057"/>
    </row>
    <row r="115" spans="1:130" s="246" customFormat="1" ht="26.25" customHeight="1">
      <c r="A115" s="1047"/>
      <c r="B115" s="1048"/>
      <c r="C115" s="1043" t="s">
        <v>452</v>
      </c>
      <c r="D115" s="1043"/>
      <c r="E115" s="1043"/>
      <c r="F115" s="1043"/>
      <c r="G115" s="1043"/>
      <c r="H115" s="1043"/>
      <c r="I115" s="1043"/>
      <c r="J115" s="1043"/>
      <c r="K115" s="1043"/>
      <c r="L115" s="1043"/>
      <c r="M115" s="1043"/>
      <c r="N115" s="1043"/>
      <c r="O115" s="1043"/>
      <c r="P115" s="1043"/>
      <c r="Q115" s="1043"/>
      <c r="R115" s="1043"/>
      <c r="S115" s="1043"/>
      <c r="T115" s="1043"/>
      <c r="U115" s="1043"/>
      <c r="V115" s="1043"/>
      <c r="W115" s="1043"/>
      <c r="X115" s="1043"/>
      <c r="Y115" s="1043"/>
      <c r="Z115" s="1044"/>
      <c r="AA115" s="1026">
        <v>67109</v>
      </c>
      <c r="AB115" s="1027"/>
      <c r="AC115" s="1027"/>
      <c r="AD115" s="1027"/>
      <c r="AE115" s="1028"/>
      <c r="AF115" s="1029">
        <v>60479</v>
      </c>
      <c r="AG115" s="1027"/>
      <c r="AH115" s="1027"/>
      <c r="AI115" s="1027"/>
      <c r="AJ115" s="1028"/>
      <c r="AK115" s="1029">
        <v>53127</v>
      </c>
      <c r="AL115" s="1027"/>
      <c r="AM115" s="1027"/>
      <c r="AN115" s="1027"/>
      <c r="AO115" s="1028"/>
      <c r="AP115" s="1030">
        <v>0.7</v>
      </c>
      <c r="AQ115" s="1031"/>
      <c r="AR115" s="1031"/>
      <c r="AS115" s="1031"/>
      <c r="AT115" s="1032"/>
      <c r="AU115" s="993"/>
      <c r="AV115" s="994"/>
      <c r="AW115" s="994"/>
      <c r="AX115" s="994"/>
      <c r="AY115" s="994"/>
      <c r="AZ115" s="1042" t="s">
        <v>453</v>
      </c>
      <c r="BA115" s="1043"/>
      <c r="BB115" s="1043"/>
      <c r="BC115" s="1043"/>
      <c r="BD115" s="1043"/>
      <c r="BE115" s="1043"/>
      <c r="BF115" s="1043"/>
      <c r="BG115" s="1043"/>
      <c r="BH115" s="1043"/>
      <c r="BI115" s="1043"/>
      <c r="BJ115" s="1043"/>
      <c r="BK115" s="1043"/>
      <c r="BL115" s="1043"/>
      <c r="BM115" s="1043"/>
      <c r="BN115" s="1043"/>
      <c r="BO115" s="1043"/>
      <c r="BP115" s="1044"/>
      <c r="BQ115" s="1012" t="s">
        <v>432</v>
      </c>
      <c r="BR115" s="1013"/>
      <c r="BS115" s="1013"/>
      <c r="BT115" s="1013"/>
      <c r="BU115" s="1013"/>
      <c r="BV115" s="1013" t="s">
        <v>237</v>
      </c>
      <c r="BW115" s="1013"/>
      <c r="BX115" s="1013"/>
      <c r="BY115" s="1013"/>
      <c r="BZ115" s="1013"/>
      <c r="CA115" s="1013" t="s">
        <v>237</v>
      </c>
      <c r="CB115" s="1013"/>
      <c r="CC115" s="1013"/>
      <c r="CD115" s="1013"/>
      <c r="CE115" s="1013"/>
      <c r="CF115" s="1007" t="s">
        <v>436</v>
      </c>
      <c r="CG115" s="1008"/>
      <c r="CH115" s="1008"/>
      <c r="CI115" s="1008"/>
      <c r="CJ115" s="1008"/>
      <c r="CK115" s="1038"/>
      <c r="CL115" s="1039"/>
      <c r="CM115" s="1042" t="s">
        <v>454</v>
      </c>
      <c r="CN115" s="1063"/>
      <c r="CO115" s="1063"/>
      <c r="CP115" s="1063"/>
      <c r="CQ115" s="1063"/>
      <c r="CR115" s="1063"/>
      <c r="CS115" s="1063"/>
      <c r="CT115" s="1063"/>
      <c r="CU115" s="1063"/>
      <c r="CV115" s="1063"/>
      <c r="CW115" s="1063"/>
      <c r="CX115" s="1063"/>
      <c r="CY115" s="1063"/>
      <c r="CZ115" s="1063"/>
      <c r="DA115" s="1063"/>
      <c r="DB115" s="1063"/>
      <c r="DC115" s="1063"/>
      <c r="DD115" s="1063"/>
      <c r="DE115" s="1063"/>
      <c r="DF115" s="1044"/>
      <c r="DG115" s="1051" t="s">
        <v>432</v>
      </c>
      <c r="DH115" s="1052"/>
      <c r="DI115" s="1052"/>
      <c r="DJ115" s="1052"/>
      <c r="DK115" s="1053"/>
      <c r="DL115" s="1054" t="s">
        <v>447</v>
      </c>
      <c r="DM115" s="1052"/>
      <c r="DN115" s="1052"/>
      <c r="DO115" s="1052"/>
      <c r="DP115" s="1053"/>
      <c r="DQ115" s="1054" t="s">
        <v>237</v>
      </c>
      <c r="DR115" s="1052"/>
      <c r="DS115" s="1052"/>
      <c r="DT115" s="1052"/>
      <c r="DU115" s="1053"/>
      <c r="DV115" s="1055" t="s">
        <v>237</v>
      </c>
      <c r="DW115" s="1056"/>
      <c r="DX115" s="1056"/>
      <c r="DY115" s="1056"/>
      <c r="DZ115" s="1057"/>
    </row>
    <row r="116" spans="1:130" s="246" customFormat="1" ht="26.25" customHeight="1">
      <c r="A116" s="1049"/>
      <c r="B116" s="1050"/>
      <c r="C116" s="1058" t="s">
        <v>455</v>
      </c>
      <c r="D116" s="1058"/>
      <c r="E116" s="1058"/>
      <c r="F116" s="1058"/>
      <c r="G116" s="1058"/>
      <c r="H116" s="1058"/>
      <c r="I116" s="1058"/>
      <c r="J116" s="1058"/>
      <c r="K116" s="1058"/>
      <c r="L116" s="1058"/>
      <c r="M116" s="1058"/>
      <c r="N116" s="1058"/>
      <c r="O116" s="1058"/>
      <c r="P116" s="1058"/>
      <c r="Q116" s="1058"/>
      <c r="R116" s="1058"/>
      <c r="S116" s="1058"/>
      <c r="T116" s="1058"/>
      <c r="U116" s="1058"/>
      <c r="V116" s="1058"/>
      <c r="W116" s="1058"/>
      <c r="X116" s="1058"/>
      <c r="Y116" s="1058"/>
      <c r="Z116" s="1059"/>
      <c r="AA116" s="1051" t="s">
        <v>456</v>
      </c>
      <c r="AB116" s="1052"/>
      <c r="AC116" s="1052"/>
      <c r="AD116" s="1052"/>
      <c r="AE116" s="1053"/>
      <c r="AF116" s="1054" t="s">
        <v>437</v>
      </c>
      <c r="AG116" s="1052"/>
      <c r="AH116" s="1052"/>
      <c r="AI116" s="1052"/>
      <c r="AJ116" s="1053"/>
      <c r="AK116" s="1054" t="s">
        <v>237</v>
      </c>
      <c r="AL116" s="1052"/>
      <c r="AM116" s="1052"/>
      <c r="AN116" s="1052"/>
      <c r="AO116" s="1053"/>
      <c r="AP116" s="1055" t="s">
        <v>446</v>
      </c>
      <c r="AQ116" s="1056"/>
      <c r="AR116" s="1056"/>
      <c r="AS116" s="1056"/>
      <c r="AT116" s="1057"/>
      <c r="AU116" s="993"/>
      <c r="AV116" s="994"/>
      <c r="AW116" s="994"/>
      <c r="AX116" s="994"/>
      <c r="AY116" s="994"/>
      <c r="AZ116" s="1060" t="s">
        <v>457</v>
      </c>
      <c r="BA116" s="1061"/>
      <c r="BB116" s="1061"/>
      <c r="BC116" s="1061"/>
      <c r="BD116" s="1061"/>
      <c r="BE116" s="1061"/>
      <c r="BF116" s="1061"/>
      <c r="BG116" s="1061"/>
      <c r="BH116" s="1061"/>
      <c r="BI116" s="1061"/>
      <c r="BJ116" s="1061"/>
      <c r="BK116" s="1061"/>
      <c r="BL116" s="1061"/>
      <c r="BM116" s="1061"/>
      <c r="BN116" s="1061"/>
      <c r="BO116" s="1061"/>
      <c r="BP116" s="1062"/>
      <c r="BQ116" s="1012" t="s">
        <v>237</v>
      </c>
      <c r="BR116" s="1013"/>
      <c r="BS116" s="1013"/>
      <c r="BT116" s="1013"/>
      <c r="BU116" s="1013"/>
      <c r="BV116" s="1013" t="s">
        <v>237</v>
      </c>
      <c r="BW116" s="1013"/>
      <c r="BX116" s="1013"/>
      <c r="BY116" s="1013"/>
      <c r="BZ116" s="1013"/>
      <c r="CA116" s="1013" t="s">
        <v>237</v>
      </c>
      <c r="CB116" s="1013"/>
      <c r="CC116" s="1013"/>
      <c r="CD116" s="1013"/>
      <c r="CE116" s="1013"/>
      <c r="CF116" s="1007" t="s">
        <v>451</v>
      </c>
      <c r="CG116" s="1008"/>
      <c r="CH116" s="1008"/>
      <c r="CI116" s="1008"/>
      <c r="CJ116" s="1008"/>
      <c r="CK116" s="1038"/>
      <c r="CL116" s="1039"/>
      <c r="CM116" s="1009" t="s">
        <v>458</v>
      </c>
      <c r="CN116" s="1010"/>
      <c r="CO116" s="1010"/>
      <c r="CP116" s="1010"/>
      <c r="CQ116" s="1010"/>
      <c r="CR116" s="1010"/>
      <c r="CS116" s="1010"/>
      <c r="CT116" s="1010"/>
      <c r="CU116" s="1010"/>
      <c r="CV116" s="1010"/>
      <c r="CW116" s="1010"/>
      <c r="CX116" s="1010"/>
      <c r="CY116" s="1010"/>
      <c r="CZ116" s="1010"/>
      <c r="DA116" s="1010"/>
      <c r="DB116" s="1010"/>
      <c r="DC116" s="1010"/>
      <c r="DD116" s="1010"/>
      <c r="DE116" s="1010"/>
      <c r="DF116" s="1011"/>
      <c r="DG116" s="1051" t="s">
        <v>237</v>
      </c>
      <c r="DH116" s="1052"/>
      <c r="DI116" s="1052"/>
      <c r="DJ116" s="1052"/>
      <c r="DK116" s="1053"/>
      <c r="DL116" s="1054" t="s">
        <v>237</v>
      </c>
      <c r="DM116" s="1052"/>
      <c r="DN116" s="1052"/>
      <c r="DO116" s="1052"/>
      <c r="DP116" s="1053"/>
      <c r="DQ116" s="1054" t="s">
        <v>237</v>
      </c>
      <c r="DR116" s="1052"/>
      <c r="DS116" s="1052"/>
      <c r="DT116" s="1052"/>
      <c r="DU116" s="1053"/>
      <c r="DV116" s="1055" t="s">
        <v>237</v>
      </c>
      <c r="DW116" s="1056"/>
      <c r="DX116" s="1056"/>
      <c r="DY116" s="1056"/>
      <c r="DZ116" s="1057"/>
    </row>
    <row r="117" spans="1:130" s="246" customFormat="1" ht="26.25" customHeight="1">
      <c r="A117" s="997" t="s">
        <v>185</v>
      </c>
      <c r="B117" s="978"/>
      <c r="C117" s="978"/>
      <c r="D117" s="978"/>
      <c r="E117" s="978"/>
      <c r="F117" s="978"/>
      <c r="G117" s="978"/>
      <c r="H117" s="978"/>
      <c r="I117" s="978"/>
      <c r="J117" s="978"/>
      <c r="K117" s="978"/>
      <c r="L117" s="978"/>
      <c r="M117" s="978"/>
      <c r="N117" s="978"/>
      <c r="O117" s="978"/>
      <c r="P117" s="978"/>
      <c r="Q117" s="978"/>
      <c r="R117" s="978"/>
      <c r="S117" s="978"/>
      <c r="T117" s="978"/>
      <c r="U117" s="978"/>
      <c r="V117" s="978"/>
      <c r="W117" s="978"/>
      <c r="X117" s="978"/>
      <c r="Y117" s="1068" t="s">
        <v>459</v>
      </c>
      <c r="Z117" s="979"/>
      <c r="AA117" s="1069">
        <v>2666987</v>
      </c>
      <c r="AB117" s="1070"/>
      <c r="AC117" s="1070"/>
      <c r="AD117" s="1070"/>
      <c r="AE117" s="1071"/>
      <c r="AF117" s="1072">
        <v>2429018</v>
      </c>
      <c r="AG117" s="1070"/>
      <c r="AH117" s="1070"/>
      <c r="AI117" s="1070"/>
      <c r="AJ117" s="1071"/>
      <c r="AK117" s="1072">
        <v>2543691</v>
      </c>
      <c r="AL117" s="1070"/>
      <c r="AM117" s="1070"/>
      <c r="AN117" s="1070"/>
      <c r="AO117" s="1071"/>
      <c r="AP117" s="1073"/>
      <c r="AQ117" s="1074"/>
      <c r="AR117" s="1074"/>
      <c r="AS117" s="1074"/>
      <c r="AT117" s="1075"/>
      <c r="AU117" s="993"/>
      <c r="AV117" s="994"/>
      <c r="AW117" s="994"/>
      <c r="AX117" s="994"/>
      <c r="AY117" s="994"/>
      <c r="AZ117" s="1060" t="s">
        <v>460</v>
      </c>
      <c r="BA117" s="1061"/>
      <c r="BB117" s="1061"/>
      <c r="BC117" s="1061"/>
      <c r="BD117" s="1061"/>
      <c r="BE117" s="1061"/>
      <c r="BF117" s="1061"/>
      <c r="BG117" s="1061"/>
      <c r="BH117" s="1061"/>
      <c r="BI117" s="1061"/>
      <c r="BJ117" s="1061"/>
      <c r="BK117" s="1061"/>
      <c r="BL117" s="1061"/>
      <c r="BM117" s="1061"/>
      <c r="BN117" s="1061"/>
      <c r="BO117" s="1061"/>
      <c r="BP117" s="1062"/>
      <c r="BQ117" s="1012" t="s">
        <v>237</v>
      </c>
      <c r="BR117" s="1013"/>
      <c r="BS117" s="1013"/>
      <c r="BT117" s="1013"/>
      <c r="BU117" s="1013"/>
      <c r="BV117" s="1013" t="s">
        <v>237</v>
      </c>
      <c r="BW117" s="1013"/>
      <c r="BX117" s="1013"/>
      <c r="BY117" s="1013"/>
      <c r="BZ117" s="1013"/>
      <c r="CA117" s="1013" t="s">
        <v>237</v>
      </c>
      <c r="CB117" s="1013"/>
      <c r="CC117" s="1013"/>
      <c r="CD117" s="1013"/>
      <c r="CE117" s="1013"/>
      <c r="CF117" s="1007" t="s">
        <v>461</v>
      </c>
      <c r="CG117" s="1008"/>
      <c r="CH117" s="1008"/>
      <c r="CI117" s="1008"/>
      <c r="CJ117" s="1008"/>
      <c r="CK117" s="1038"/>
      <c r="CL117" s="1039"/>
      <c r="CM117" s="1009" t="s">
        <v>462</v>
      </c>
      <c r="CN117" s="1010"/>
      <c r="CO117" s="1010"/>
      <c r="CP117" s="1010"/>
      <c r="CQ117" s="1010"/>
      <c r="CR117" s="1010"/>
      <c r="CS117" s="1010"/>
      <c r="CT117" s="1010"/>
      <c r="CU117" s="1010"/>
      <c r="CV117" s="1010"/>
      <c r="CW117" s="1010"/>
      <c r="CX117" s="1010"/>
      <c r="CY117" s="1010"/>
      <c r="CZ117" s="1010"/>
      <c r="DA117" s="1010"/>
      <c r="DB117" s="1010"/>
      <c r="DC117" s="1010"/>
      <c r="DD117" s="1010"/>
      <c r="DE117" s="1010"/>
      <c r="DF117" s="1011"/>
      <c r="DG117" s="1051" t="s">
        <v>436</v>
      </c>
      <c r="DH117" s="1052"/>
      <c r="DI117" s="1052"/>
      <c r="DJ117" s="1052"/>
      <c r="DK117" s="1053"/>
      <c r="DL117" s="1054" t="s">
        <v>237</v>
      </c>
      <c r="DM117" s="1052"/>
      <c r="DN117" s="1052"/>
      <c r="DO117" s="1052"/>
      <c r="DP117" s="1053"/>
      <c r="DQ117" s="1054" t="s">
        <v>237</v>
      </c>
      <c r="DR117" s="1052"/>
      <c r="DS117" s="1052"/>
      <c r="DT117" s="1052"/>
      <c r="DU117" s="1053"/>
      <c r="DV117" s="1055" t="s">
        <v>432</v>
      </c>
      <c r="DW117" s="1056"/>
      <c r="DX117" s="1056"/>
      <c r="DY117" s="1056"/>
      <c r="DZ117" s="1057"/>
    </row>
    <row r="118" spans="1:130" s="246" customFormat="1" ht="26.25" customHeight="1">
      <c r="A118" s="997" t="s">
        <v>427</v>
      </c>
      <c r="B118" s="978"/>
      <c r="C118" s="978"/>
      <c r="D118" s="978"/>
      <c r="E118" s="978"/>
      <c r="F118" s="978"/>
      <c r="G118" s="978"/>
      <c r="H118" s="978"/>
      <c r="I118" s="978"/>
      <c r="J118" s="978"/>
      <c r="K118" s="978"/>
      <c r="L118" s="978"/>
      <c r="M118" s="978"/>
      <c r="N118" s="978"/>
      <c r="O118" s="978"/>
      <c r="P118" s="978"/>
      <c r="Q118" s="978"/>
      <c r="R118" s="978"/>
      <c r="S118" s="978"/>
      <c r="T118" s="978"/>
      <c r="U118" s="978"/>
      <c r="V118" s="978"/>
      <c r="W118" s="978"/>
      <c r="X118" s="978"/>
      <c r="Y118" s="978"/>
      <c r="Z118" s="979"/>
      <c r="AA118" s="977" t="s">
        <v>425</v>
      </c>
      <c r="AB118" s="978"/>
      <c r="AC118" s="978"/>
      <c r="AD118" s="978"/>
      <c r="AE118" s="979"/>
      <c r="AF118" s="977" t="s">
        <v>304</v>
      </c>
      <c r="AG118" s="978"/>
      <c r="AH118" s="978"/>
      <c r="AI118" s="978"/>
      <c r="AJ118" s="979"/>
      <c r="AK118" s="977" t="s">
        <v>303</v>
      </c>
      <c r="AL118" s="978"/>
      <c r="AM118" s="978"/>
      <c r="AN118" s="978"/>
      <c r="AO118" s="979"/>
      <c r="AP118" s="1064" t="s">
        <v>426</v>
      </c>
      <c r="AQ118" s="1065"/>
      <c r="AR118" s="1065"/>
      <c r="AS118" s="1065"/>
      <c r="AT118" s="1066"/>
      <c r="AU118" s="993"/>
      <c r="AV118" s="994"/>
      <c r="AW118" s="994"/>
      <c r="AX118" s="994"/>
      <c r="AY118" s="994"/>
      <c r="AZ118" s="1067" t="s">
        <v>463</v>
      </c>
      <c r="BA118" s="1058"/>
      <c r="BB118" s="1058"/>
      <c r="BC118" s="1058"/>
      <c r="BD118" s="1058"/>
      <c r="BE118" s="1058"/>
      <c r="BF118" s="1058"/>
      <c r="BG118" s="1058"/>
      <c r="BH118" s="1058"/>
      <c r="BI118" s="1058"/>
      <c r="BJ118" s="1058"/>
      <c r="BK118" s="1058"/>
      <c r="BL118" s="1058"/>
      <c r="BM118" s="1058"/>
      <c r="BN118" s="1058"/>
      <c r="BO118" s="1058"/>
      <c r="BP118" s="1059"/>
      <c r="BQ118" s="1090" t="s">
        <v>237</v>
      </c>
      <c r="BR118" s="1091"/>
      <c r="BS118" s="1091"/>
      <c r="BT118" s="1091"/>
      <c r="BU118" s="1091"/>
      <c r="BV118" s="1091" t="s">
        <v>436</v>
      </c>
      <c r="BW118" s="1091"/>
      <c r="BX118" s="1091"/>
      <c r="BY118" s="1091"/>
      <c r="BZ118" s="1091"/>
      <c r="CA118" s="1091" t="s">
        <v>237</v>
      </c>
      <c r="CB118" s="1091"/>
      <c r="CC118" s="1091"/>
      <c r="CD118" s="1091"/>
      <c r="CE118" s="1091"/>
      <c r="CF118" s="1007" t="s">
        <v>432</v>
      </c>
      <c r="CG118" s="1008"/>
      <c r="CH118" s="1008"/>
      <c r="CI118" s="1008"/>
      <c r="CJ118" s="1008"/>
      <c r="CK118" s="1038"/>
      <c r="CL118" s="1039"/>
      <c r="CM118" s="1009" t="s">
        <v>464</v>
      </c>
      <c r="CN118" s="1010"/>
      <c r="CO118" s="1010"/>
      <c r="CP118" s="1010"/>
      <c r="CQ118" s="1010"/>
      <c r="CR118" s="1010"/>
      <c r="CS118" s="1010"/>
      <c r="CT118" s="1010"/>
      <c r="CU118" s="1010"/>
      <c r="CV118" s="1010"/>
      <c r="CW118" s="1010"/>
      <c r="CX118" s="1010"/>
      <c r="CY118" s="1010"/>
      <c r="CZ118" s="1010"/>
      <c r="DA118" s="1010"/>
      <c r="DB118" s="1010"/>
      <c r="DC118" s="1010"/>
      <c r="DD118" s="1010"/>
      <c r="DE118" s="1010"/>
      <c r="DF118" s="1011"/>
      <c r="DG118" s="1051" t="s">
        <v>442</v>
      </c>
      <c r="DH118" s="1052"/>
      <c r="DI118" s="1052"/>
      <c r="DJ118" s="1052"/>
      <c r="DK118" s="1053"/>
      <c r="DL118" s="1054" t="s">
        <v>461</v>
      </c>
      <c r="DM118" s="1052"/>
      <c r="DN118" s="1052"/>
      <c r="DO118" s="1052"/>
      <c r="DP118" s="1053"/>
      <c r="DQ118" s="1054" t="s">
        <v>436</v>
      </c>
      <c r="DR118" s="1052"/>
      <c r="DS118" s="1052"/>
      <c r="DT118" s="1052"/>
      <c r="DU118" s="1053"/>
      <c r="DV118" s="1055" t="s">
        <v>237</v>
      </c>
      <c r="DW118" s="1056"/>
      <c r="DX118" s="1056"/>
      <c r="DY118" s="1056"/>
      <c r="DZ118" s="1057"/>
    </row>
    <row r="119" spans="1:130" s="246" customFormat="1" ht="26.25" customHeight="1">
      <c r="A119" s="1151" t="s">
        <v>430</v>
      </c>
      <c r="B119" s="1037"/>
      <c r="C119" s="1016" t="s">
        <v>431</v>
      </c>
      <c r="D119" s="1017"/>
      <c r="E119" s="1017"/>
      <c r="F119" s="1017"/>
      <c r="G119" s="1017"/>
      <c r="H119" s="1017"/>
      <c r="I119" s="1017"/>
      <c r="J119" s="1017"/>
      <c r="K119" s="1017"/>
      <c r="L119" s="1017"/>
      <c r="M119" s="1017"/>
      <c r="N119" s="1017"/>
      <c r="O119" s="1017"/>
      <c r="P119" s="1017"/>
      <c r="Q119" s="1017"/>
      <c r="R119" s="1017"/>
      <c r="S119" s="1017"/>
      <c r="T119" s="1017"/>
      <c r="U119" s="1017"/>
      <c r="V119" s="1017"/>
      <c r="W119" s="1017"/>
      <c r="X119" s="1017"/>
      <c r="Y119" s="1017"/>
      <c r="Z119" s="1018"/>
      <c r="AA119" s="984" t="s">
        <v>442</v>
      </c>
      <c r="AB119" s="985"/>
      <c r="AC119" s="985"/>
      <c r="AD119" s="985"/>
      <c r="AE119" s="986"/>
      <c r="AF119" s="987" t="s">
        <v>436</v>
      </c>
      <c r="AG119" s="985"/>
      <c r="AH119" s="985"/>
      <c r="AI119" s="985"/>
      <c r="AJ119" s="986"/>
      <c r="AK119" s="987" t="s">
        <v>432</v>
      </c>
      <c r="AL119" s="985"/>
      <c r="AM119" s="985"/>
      <c r="AN119" s="985"/>
      <c r="AO119" s="986"/>
      <c r="AP119" s="988" t="s">
        <v>237</v>
      </c>
      <c r="AQ119" s="989"/>
      <c r="AR119" s="989"/>
      <c r="AS119" s="989"/>
      <c r="AT119" s="990"/>
      <c r="AU119" s="995"/>
      <c r="AV119" s="996"/>
      <c r="AW119" s="996"/>
      <c r="AX119" s="996"/>
      <c r="AY119" s="996"/>
      <c r="AZ119" s="277" t="s">
        <v>185</v>
      </c>
      <c r="BA119" s="277"/>
      <c r="BB119" s="277"/>
      <c r="BC119" s="277"/>
      <c r="BD119" s="277"/>
      <c r="BE119" s="277"/>
      <c r="BF119" s="277"/>
      <c r="BG119" s="277"/>
      <c r="BH119" s="277"/>
      <c r="BI119" s="277"/>
      <c r="BJ119" s="277"/>
      <c r="BK119" s="277"/>
      <c r="BL119" s="277"/>
      <c r="BM119" s="277"/>
      <c r="BN119" s="277"/>
      <c r="BO119" s="1068" t="s">
        <v>465</v>
      </c>
      <c r="BP119" s="1099"/>
      <c r="BQ119" s="1090">
        <v>28363838</v>
      </c>
      <c r="BR119" s="1091"/>
      <c r="BS119" s="1091"/>
      <c r="BT119" s="1091"/>
      <c r="BU119" s="1091"/>
      <c r="BV119" s="1091">
        <v>28226016</v>
      </c>
      <c r="BW119" s="1091"/>
      <c r="BX119" s="1091"/>
      <c r="BY119" s="1091"/>
      <c r="BZ119" s="1091"/>
      <c r="CA119" s="1091">
        <v>27645444</v>
      </c>
      <c r="CB119" s="1091"/>
      <c r="CC119" s="1091"/>
      <c r="CD119" s="1091"/>
      <c r="CE119" s="1091"/>
      <c r="CF119" s="1092"/>
      <c r="CG119" s="1093"/>
      <c r="CH119" s="1093"/>
      <c r="CI119" s="1093"/>
      <c r="CJ119" s="1094"/>
      <c r="CK119" s="1040"/>
      <c r="CL119" s="1041"/>
      <c r="CM119" s="1095" t="s">
        <v>466</v>
      </c>
      <c r="CN119" s="1096"/>
      <c r="CO119" s="1096"/>
      <c r="CP119" s="1096"/>
      <c r="CQ119" s="1096"/>
      <c r="CR119" s="1096"/>
      <c r="CS119" s="1096"/>
      <c r="CT119" s="1096"/>
      <c r="CU119" s="1096"/>
      <c r="CV119" s="1096"/>
      <c r="CW119" s="1096"/>
      <c r="CX119" s="1096"/>
      <c r="CY119" s="1096"/>
      <c r="CZ119" s="1096"/>
      <c r="DA119" s="1096"/>
      <c r="DB119" s="1096"/>
      <c r="DC119" s="1096"/>
      <c r="DD119" s="1096"/>
      <c r="DE119" s="1096"/>
      <c r="DF119" s="1097"/>
      <c r="DG119" s="1098">
        <v>672950</v>
      </c>
      <c r="DH119" s="1077"/>
      <c r="DI119" s="1077"/>
      <c r="DJ119" s="1077"/>
      <c r="DK119" s="1078"/>
      <c r="DL119" s="1076">
        <v>567782</v>
      </c>
      <c r="DM119" s="1077"/>
      <c r="DN119" s="1077"/>
      <c r="DO119" s="1077"/>
      <c r="DP119" s="1078"/>
      <c r="DQ119" s="1076">
        <v>477233</v>
      </c>
      <c r="DR119" s="1077"/>
      <c r="DS119" s="1077"/>
      <c r="DT119" s="1077"/>
      <c r="DU119" s="1078"/>
      <c r="DV119" s="1079">
        <v>6.2</v>
      </c>
      <c r="DW119" s="1080"/>
      <c r="DX119" s="1080"/>
      <c r="DY119" s="1080"/>
      <c r="DZ119" s="1081"/>
    </row>
    <row r="120" spans="1:130" s="246" customFormat="1" ht="26.25" customHeight="1">
      <c r="A120" s="1152"/>
      <c r="B120" s="1039"/>
      <c r="C120" s="1009" t="s">
        <v>435</v>
      </c>
      <c r="D120" s="1010"/>
      <c r="E120" s="1010"/>
      <c r="F120" s="1010"/>
      <c r="G120" s="1010"/>
      <c r="H120" s="1010"/>
      <c r="I120" s="1010"/>
      <c r="J120" s="1010"/>
      <c r="K120" s="1010"/>
      <c r="L120" s="1010"/>
      <c r="M120" s="1010"/>
      <c r="N120" s="1010"/>
      <c r="O120" s="1010"/>
      <c r="P120" s="1010"/>
      <c r="Q120" s="1010"/>
      <c r="R120" s="1010"/>
      <c r="S120" s="1010"/>
      <c r="T120" s="1010"/>
      <c r="U120" s="1010"/>
      <c r="V120" s="1010"/>
      <c r="W120" s="1010"/>
      <c r="X120" s="1010"/>
      <c r="Y120" s="1010"/>
      <c r="Z120" s="1011"/>
      <c r="AA120" s="1051" t="s">
        <v>237</v>
      </c>
      <c r="AB120" s="1052"/>
      <c r="AC120" s="1052"/>
      <c r="AD120" s="1052"/>
      <c r="AE120" s="1053"/>
      <c r="AF120" s="1054" t="s">
        <v>237</v>
      </c>
      <c r="AG120" s="1052"/>
      <c r="AH120" s="1052"/>
      <c r="AI120" s="1052"/>
      <c r="AJ120" s="1053"/>
      <c r="AK120" s="1054" t="s">
        <v>432</v>
      </c>
      <c r="AL120" s="1052"/>
      <c r="AM120" s="1052"/>
      <c r="AN120" s="1052"/>
      <c r="AO120" s="1053"/>
      <c r="AP120" s="1055" t="s">
        <v>432</v>
      </c>
      <c r="AQ120" s="1056"/>
      <c r="AR120" s="1056"/>
      <c r="AS120" s="1056"/>
      <c r="AT120" s="1057"/>
      <c r="AU120" s="1082" t="s">
        <v>467</v>
      </c>
      <c r="AV120" s="1083"/>
      <c r="AW120" s="1083"/>
      <c r="AX120" s="1083"/>
      <c r="AY120" s="1084"/>
      <c r="AZ120" s="1033" t="s">
        <v>468</v>
      </c>
      <c r="BA120" s="982"/>
      <c r="BB120" s="982"/>
      <c r="BC120" s="982"/>
      <c r="BD120" s="982"/>
      <c r="BE120" s="982"/>
      <c r="BF120" s="982"/>
      <c r="BG120" s="982"/>
      <c r="BH120" s="982"/>
      <c r="BI120" s="982"/>
      <c r="BJ120" s="982"/>
      <c r="BK120" s="982"/>
      <c r="BL120" s="982"/>
      <c r="BM120" s="982"/>
      <c r="BN120" s="982"/>
      <c r="BO120" s="982"/>
      <c r="BP120" s="983"/>
      <c r="BQ120" s="1019">
        <v>7795910</v>
      </c>
      <c r="BR120" s="1020"/>
      <c r="BS120" s="1020"/>
      <c r="BT120" s="1020"/>
      <c r="BU120" s="1020"/>
      <c r="BV120" s="1020">
        <v>9109059</v>
      </c>
      <c r="BW120" s="1020"/>
      <c r="BX120" s="1020"/>
      <c r="BY120" s="1020"/>
      <c r="BZ120" s="1020"/>
      <c r="CA120" s="1020">
        <v>8820580</v>
      </c>
      <c r="CB120" s="1020"/>
      <c r="CC120" s="1020"/>
      <c r="CD120" s="1020"/>
      <c r="CE120" s="1020"/>
      <c r="CF120" s="1034">
        <v>114.4</v>
      </c>
      <c r="CG120" s="1035"/>
      <c r="CH120" s="1035"/>
      <c r="CI120" s="1035"/>
      <c r="CJ120" s="1035"/>
      <c r="CK120" s="1100" t="s">
        <v>469</v>
      </c>
      <c r="CL120" s="1101"/>
      <c r="CM120" s="1101"/>
      <c r="CN120" s="1101"/>
      <c r="CO120" s="1102"/>
      <c r="CP120" s="1108" t="s">
        <v>470</v>
      </c>
      <c r="CQ120" s="1109"/>
      <c r="CR120" s="1109"/>
      <c r="CS120" s="1109"/>
      <c r="CT120" s="1109"/>
      <c r="CU120" s="1109"/>
      <c r="CV120" s="1109"/>
      <c r="CW120" s="1109"/>
      <c r="CX120" s="1109"/>
      <c r="CY120" s="1109"/>
      <c r="CZ120" s="1109"/>
      <c r="DA120" s="1109"/>
      <c r="DB120" s="1109"/>
      <c r="DC120" s="1109"/>
      <c r="DD120" s="1109"/>
      <c r="DE120" s="1109"/>
      <c r="DF120" s="1110"/>
      <c r="DG120" s="1019">
        <v>11018071</v>
      </c>
      <c r="DH120" s="1020"/>
      <c r="DI120" s="1020"/>
      <c r="DJ120" s="1020"/>
      <c r="DK120" s="1020"/>
      <c r="DL120" s="1020">
        <v>11242461</v>
      </c>
      <c r="DM120" s="1020"/>
      <c r="DN120" s="1020"/>
      <c r="DO120" s="1020"/>
      <c r="DP120" s="1020"/>
      <c r="DQ120" s="1020">
        <v>11276167</v>
      </c>
      <c r="DR120" s="1020"/>
      <c r="DS120" s="1020"/>
      <c r="DT120" s="1020"/>
      <c r="DU120" s="1020"/>
      <c r="DV120" s="1021">
        <v>146.19999999999999</v>
      </c>
      <c r="DW120" s="1021"/>
      <c r="DX120" s="1021"/>
      <c r="DY120" s="1021"/>
      <c r="DZ120" s="1022"/>
    </row>
    <row r="121" spans="1:130" s="246" customFormat="1" ht="26.25" customHeight="1">
      <c r="A121" s="1152"/>
      <c r="B121" s="1039"/>
      <c r="C121" s="1060" t="s">
        <v>471</v>
      </c>
      <c r="D121" s="1061"/>
      <c r="E121" s="1061"/>
      <c r="F121" s="1061"/>
      <c r="G121" s="1061"/>
      <c r="H121" s="1061"/>
      <c r="I121" s="1061"/>
      <c r="J121" s="1061"/>
      <c r="K121" s="1061"/>
      <c r="L121" s="1061"/>
      <c r="M121" s="1061"/>
      <c r="N121" s="1061"/>
      <c r="O121" s="1061"/>
      <c r="P121" s="1061"/>
      <c r="Q121" s="1061"/>
      <c r="R121" s="1061"/>
      <c r="S121" s="1061"/>
      <c r="T121" s="1061"/>
      <c r="U121" s="1061"/>
      <c r="V121" s="1061"/>
      <c r="W121" s="1061"/>
      <c r="X121" s="1061"/>
      <c r="Y121" s="1061"/>
      <c r="Z121" s="1062"/>
      <c r="AA121" s="1051" t="s">
        <v>437</v>
      </c>
      <c r="AB121" s="1052"/>
      <c r="AC121" s="1052"/>
      <c r="AD121" s="1052"/>
      <c r="AE121" s="1053"/>
      <c r="AF121" s="1054" t="s">
        <v>432</v>
      </c>
      <c r="AG121" s="1052"/>
      <c r="AH121" s="1052"/>
      <c r="AI121" s="1052"/>
      <c r="AJ121" s="1053"/>
      <c r="AK121" s="1054" t="s">
        <v>237</v>
      </c>
      <c r="AL121" s="1052"/>
      <c r="AM121" s="1052"/>
      <c r="AN121" s="1052"/>
      <c r="AO121" s="1053"/>
      <c r="AP121" s="1055" t="s">
        <v>432</v>
      </c>
      <c r="AQ121" s="1056"/>
      <c r="AR121" s="1056"/>
      <c r="AS121" s="1056"/>
      <c r="AT121" s="1057"/>
      <c r="AU121" s="1085"/>
      <c r="AV121" s="1086"/>
      <c r="AW121" s="1086"/>
      <c r="AX121" s="1086"/>
      <c r="AY121" s="1087"/>
      <c r="AZ121" s="1042" t="s">
        <v>472</v>
      </c>
      <c r="BA121" s="1043"/>
      <c r="BB121" s="1043"/>
      <c r="BC121" s="1043"/>
      <c r="BD121" s="1043"/>
      <c r="BE121" s="1043"/>
      <c r="BF121" s="1043"/>
      <c r="BG121" s="1043"/>
      <c r="BH121" s="1043"/>
      <c r="BI121" s="1043"/>
      <c r="BJ121" s="1043"/>
      <c r="BK121" s="1043"/>
      <c r="BL121" s="1043"/>
      <c r="BM121" s="1043"/>
      <c r="BN121" s="1043"/>
      <c r="BO121" s="1043"/>
      <c r="BP121" s="1044"/>
      <c r="BQ121" s="1012">
        <v>1352319</v>
      </c>
      <c r="BR121" s="1013"/>
      <c r="BS121" s="1013"/>
      <c r="BT121" s="1013"/>
      <c r="BU121" s="1013"/>
      <c r="BV121" s="1013">
        <v>1296994</v>
      </c>
      <c r="BW121" s="1013"/>
      <c r="BX121" s="1013"/>
      <c r="BY121" s="1013"/>
      <c r="BZ121" s="1013"/>
      <c r="CA121" s="1013">
        <v>1246194</v>
      </c>
      <c r="CB121" s="1013"/>
      <c r="CC121" s="1013"/>
      <c r="CD121" s="1013"/>
      <c r="CE121" s="1013"/>
      <c r="CF121" s="1007">
        <v>16.2</v>
      </c>
      <c r="CG121" s="1008"/>
      <c r="CH121" s="1008"/>
      <c r="CI121" s="1008"/>
      <c r="CJ121" s="1008"/>
      <c r="CK121" s="1103"/>
      <c r="CL121" s="1104"/>
      <c r="CM121" s="1104"/>
      <c r="CN121" s="1104"/>
      <c r="CO121" s="1105"/>
      <c r="CP121" s="1113" t="s">
        <v>473</v>
      </c>
      <c r="CQ121" s="1114"/>
      <c r="CR121" s="1114"/>
      <c r="CS121" s="1114"/>
      <c r="CT121" s="1114"/>
      <c r="CU121" s="1114"/>
      <c r="CV121" s="1114"/>
      <c r="CW121" s="1114"/>
      <c r="CX121" s="1114"/>
      <c r="CY121" s="1114"/>
      <c r="CZ121" s="1114"/>
      <c r="DA121" s="1114"/>
      <c r="DB121" s="1114"/>
      <c r="DC121" s="1114"/>
      <c r="DD121" s="1114"/>
      <c r="DE121" s="1114"/>
      <c r="DF121" s="1115"/>
      <c r="DG121" s="1012">
        <v>573882</v>
      </c>
      <c r="DH121" s="1013"/>
      <c r="DI121" s="1013"/>
      <c r="DJ121" s="1013"/>
      <c r="DK121" s="1013"/>
      <c r="DL121" s="1013">
        <v>527765</v>
      </c>
      <c r="DM121" s="1013"/>
      <c r="DN121" s="1013"/>
      <c r="DO121" s="1013"/>
      <c r="DP121" s="1013"/>
      <c r="DQ121" s="1013">
        <v>475798</v>
      </c>
      <c r="DR121" s="1013"/>
      <c r="DS121" s="1013"/>
      <c r="DT121" s="1013"/>
      <c r="DU121" s="1013"/>
      <c r="DV121" s="1014">
        <v>6.2</v>
      </c>
      <c r="DW121" s="1014"/>
      <c r="DX121" s="1014"/>
      <c r="DY121" s="1014"/>
      <c r="DZ121" s="1015"/>
    </row>
    <row r="122" spans="1:130" s="246" customFormat="1" ht="26.25" customHeight="1">
      <c r="A122" s="1152"/>
      <c r="B122" s="1039"/>
      <c r="C122" s="1009" t="s">
        <v>450</v>
      </c>
      <c r="D122" s="1010"/>
      <c r="E122" s="1010"/>
      <c r="F122" s="1010"/>
      <c r="G122" s="1010"/>
      <c r="H122" s="1010"/>
      <c r="I122" s="1010"/>
      <c r="J122" s="1010"/>
      <c r="K122" s="1010"/>
      <c r="L122" s="1010"/>
      <c r="M122" s="1010"/>
      <c r="N122" s="1010"/>
      <c r="O122" s="1010"/>
      <c r="P122" s="1010"/>
      <c r="Q122" s="1010"/>
      <c r="R122" s="1010"/>
      <c r="S122" s="1010"/>
      <c r="T122" s="1010"/>
      <c r="U122" s="1010"/>
      <c r="V122" s="1010"/>
      <c r="W122" s="1010"/>
      <c r="X122" s="1010"/>
      <c r="Y122" s="1010"/>
      <c r="Z122" s="1011"/>
      <c r="AA122" s="1051" t="s">
        <v>237</v>
      </c>
      <c r="AB122" s="1052"/>
      <c r="AC122" s="1052"/>
      <c r="AD122" s="1052"/>
      <c r="AE122" s="1053"/>
      <c r="AF122" s="1054" t="s">
        <v>237</v>
      </c>
      <c r="AG122" s="1052"/>
      <c r="AH122" s="1052"/>
      <c r="AI122" s="1052"/>
      <c r="AJ122" s="1053"/>
      <c r="AK122" s="1054" t="s">
        <v>237</v>
      </c>
      <c r="AL122" s="1052"/>
      <c r="AM122" s="1052"/>
      <c r="AN122" s="1052"/>
      <c r="AO122" s="1053"/>
      <c r="AP122" s="1055" t="s">
        <v>237</v>
      </c>
      <c r="AQ122" s="1056"/>
      <c r="AR122" s="1056"/>
      <c r="AS122" s="1056"/>
      <c r="AT122" s="1057"/>
      <c r="AU122" s="1085"/>
      <c r="AV122" s="1086"/>
      <c r="AW122" s="1086"/>
      <c r="AX122" s="1086"/>
      <c r="AY122" s="1087"/>
      <c r="AZ122" s="1067" t="s">
        <v>474</v>
      </c>
      <c r="BA122" s="1058"/>
      <c r="BB122" s="1058"/>
      <c r="BC122" s="1058"/>
      <c r="BD122" s="1058"/>
      <c r="BE122" s="1058"/>
      <c r="BF122" s="1058"/>
      <c r="BG122" s="1058"/>
      <c r="BH122" s="1058"/>
      <c r="BI122" s="1058"/>
      <c r="BJ122" s="1058"/>
      <c r="BK122" s="1058"/>
      <c r="BL122" s="1058"/>
      <c r="BM122" s="1058"/>
      <c r="BN122" s="1058"/>
      <c r="BO122" s="1058"/>
      <c r="BP122" s="1059"/>
      <c r="BQ122" s="1090">
        <v>17617463</v>
      </c>
      <c r="BR122" s="1091"/>
      <c r="BS122" s="1091"/>
      <c r="BT122" s="1091"/>
      <c r="BU122" s="1091"/>
      <c r="BV122" s="1091">
        <v>17131743</v>
      </c>
      <c r="BW122" s="1091"/>
      <c r="BX122" s="1091"/>
      <c r="BY122" s="1091"/>
      <c r="BZ122" s="1091"/>
      <c r="CA122" s="1091">
        <v>16531367</v>
      </c>
      <c r="CB122" s="1091"/>
      <c r="CC122" s="1091"/>
      <c r="CD122" s="1091"/>
      <c r="CE122" s="1091"/>
      <c r="CF122" s="1111">
        <v>214.4</v>
      </c>
      <c r="CG122" s="1112"/>
      <c r="CH122" s="1112"/>
      <c r="CI122" s="1112"/>
      <c r="CJ122" s="1112"/>
      <c r="CK122" s="1103"/>
      <c r="CL122" s="1104"/>
      <c r="CM122" s="1104"/>
      <c r="CN122" s="1104"/>
      <c r="CO122" s="1105"/>
      <c r="CP122" s="1113" t="s">
        <v>475</v>
      </c>
      <c r="CQ122" s="1114"/>
      <c r="CR122" s="1114"/>
      <c r="CS122" s="1114"/>
      <c r="CT122" s="1114"/>
      <c r="CU122" s="1114"/>
      <c r="CV122" s="1114"/>
      <c r="CW122" s="1114"/>
      <c r="CX122" s="1114"/>
      <c r="CY122" s="1114"/>
      <c r="CZ122" s="1114"/>
      <c r="DA122" s="1114"/>
      <c r="DB122" s="1114"/>
      <c r="DC122" s="1114"/>
      <c r="DD122" s="1114"/>
      <c r="DE122" s="1114"/>
      <c r="DF122" s="1115"/>
      <c r="DG122" s="1012" t="s">
        <v>461</v>
      </c>
      <c r="DH122" s="1013"/>
      <c r="DI122" s="1013"/>
      <c r="DJ122" s="1013"/>
      <c r="DK122" s="1013"/>
      <c r="DL122" s="1013" t="s">
        <v>442</v>
      </c>
      <c r="DM122" s="1013"/>
      <c r="DN122" s="1013"/>
      <c r="DO122" s="1013"/>
      <c r="DP122" s="1013"/>
      <c r="DQ122" s="1013" t="s">
        <v>237</v>
      </c>
      <c r="DR122" s="1013"/>
      <c r="DS122" s="1013"/>
      <c r="DT122" s="1013"/>
      <c r="DU122" s="1013"/>
      <c r="DV122" s="1014" t="s">
        <v>237</v>
      </c>
      <c r="DW122" s="1014"/>
      <c r="DX122" s="1014"/>
      <c r="DY122" s="1014"/>
      <c r="DZ122" s="1015"/>
    </row>
    <row r="123" spans="1:130" s="246" customFormat="1" ht="26.25" customHeight="1">
      <c r="A123" s="1152"/>
      <c r="B123" s="1039"/>
      <c r="C123" s="1009" t="s">
        <v>458</v>
      </c>
      <c r="D123" s="1010"/>
      <c r="E123" s="1010"/>
      <c r="F123" s="1010"/>
      <c r="G123" s="1010"/>
      <c r="H123" s="1010"/>
      <c r="I123" s="1010"/>
      <c r="J123" s="1010"/>
      <c r="K123" s="1010"/>
      <c r="L123" s="1010"/>
      <c r="M123" s="1010"/>
      <c r="N123" s="1010"/>
      <c r="O123" s="1010"/>
      <c r="P123" s="1010"/>
      <c r="Q123" s="1010"/>
      <c r="R123" s="1010"/>
      <c r="S123" s="1010"/>
      <c r="T123" s="1010"/>
      <c r="U123" s="1010"/>
      <c r="V123" s="1010"/>
      <c r="W123" s="1010"/>
      <c r="X123" s="1010"/>
      <c r="Y123" s="1010"/>
      <c r="Z123" s="1011"/>
      <c r="AA123" s="1051" t="s">
        <v>237</v>
      </c>
      <c r="AB123" s="1052"/>
      <c r="AC123" s="1052"/>
      <c r="AD123" s="1052"/>
      <c r="AE123" s="1053"/>
      <c r="AF123" s="1054" t="s">
        <v>237</v>
      </c>
      <c r="AG123" s="1052"/>
      <c r="AH123" s="1052"/>
      <c r="AI123" s="1052"/>
      <c r="AJ123" s="1053"/>
      <c r="AK123" s="1054" t="s">
        <v>437</v>
      </c>
      <c r="AL123" s="1052"/>
      <c r="AM123" s="1052"/>
      <c r="AN123" s="1052"/>
      <c r="AO123" s="1053"/>
      <c r="AP123" s="1055" t="s">
        <v>237</v>
      </c>
      <c r="AQ123" s="1056"/>
      <c r="AR123" s="1056"/>
      <c r="AS123" s="1056"/>
      <c r="AT123" s="1057"/>
      <c r="AU123" s="1088"/>
      <c r="AV123" s="1089"/>
      <c r="AW123" s="1089"/>
      <c r="AX123" s="1089"/>
      <c r="AY123" s="1089"/>
      <c r="AZ123" s="277" t="s">
        <v>185</v>
      </c>
      <c r="BA123" s="277"/>
      <c r="BB123" s="277"/>
      <c r="BC123" s="277"/>
      <c r="BD123" s="277"/>
      <c r="BE123" s="277"/>
      <c r="BF123" s="277"/>
      <c r="BG123" s="277"/>
      <c r="BH123" s="277"/>
      <c r="BI123" s="277"/>
      <c r="BJ123" s="277"/>
      <c r="BK123" s="277"/>
      <c r="BL123" s="277"/>
      <c r="BM123" s="277"/>
      <c r="BN123" s="277"/>
      <c r="BO123" s="1068" t="s">
        <v>476</v>
      </c>
      <c r="BP123" s="1099"/>
      <c r="BQ123" s="1158">
        <v>26765692</v>
      </c>
      <c r="BR123" s="1159"/>
      <c r="BS123" s="1159"/>
      <c r="BT123" s="1159"/>
      <c r="BU123" s="1159"/>
      <c r="BV123" s="1159">
        <v>27537796</v>
      </c>
      <c r="BW123" s="1159"/>
      <c r="BX123" s="1159"/>
      <c r="BY123" s="1159"/>
      <c r="BZ123" s="1159"/>
      <c r="CA123" s="1159">
        <v>26598141</v>
      </c>
      <c r="CB123" s="1159"/>
      <c r="CC123" s="1159"/>
      <c r="CD123" s="1159"/>
      <c r="CE123" s="1159"/>
      <c r="CF123" s="1092"/>
      <c r="CG123" s="1093"/>
      <c r="CH123" s="1093"/>
      <c r="CI123" s="1093"/>
      <c r="CJ123" s="1094"/>
      <c r="CK123" s="1103"/>
      <c r="CL123" s="1104"/>
      <c r="CM123" s="1104"/>
      <c r="CN123" s="1104"/>
      <c r="CO123" s="1105"/>
      <c r="CP123" s="1113" t="s">
        <v>477</v>
      </c>
      <c r="CQ123" s="1114"/>
      <c r="CR123" s="1114"/>
      <c r="CS123" s="1114"/>
      <c r="CT123" s="1114"/>
      <c r="CU123" s="1114"/>
      <c r="CV123" s="1114"/>
      <c r="CW123" s="1114"/>
      <c r="CX123" s="1114"/>
      <c r="CY123" s="1114"/>
      <c r="CZ123" s="1114"/>
      <c r="DA123" s="1114"/>
      <c r="DB123" s="1114"/>
      <c r="DC123" s="1114"/>
      <c r="DD123" s="1114"/>
      <c r="DE123" s="1114"/>
      <c r="DF123" s="1115"/>
      <c r="DG123" s="1051" t="s">
        <v>451</v>
      </c>
      <c r="DH123" s="1052"/>
      <c r="DI123" s="1052"/>
      <c r="DJ123" s="1052"/>
      <c r="DK123" s="1053"/>
      <c r="DL123" s="1054" t="s">
        <v>437</v>
      </c>
      <c r="DM123" s="1052"/>
      <c r="DN123" s="1052"/>
      <c r="DO123" s="1052"/>
      <c r="DP123" s="1053"/>
      <c r="DQ123" s="1054" t="s">
        <v>237</v>
      </c>
      <c r="DR123" s="1052"/>
      <c r="DS123" s="1052"/>
      <c r="DT123" s="1052"/>
      <c r="DU123" s="1053"/>
      <c r="DV123" s="1055" t="s">
        <v>432</v>
      </c>
      <c r="DW123" s="1056"/>
      <c r="DX123" s="1056"/>
      <c r="DY123" s="1056"/>
      <c r="DZ123" s="1057"/>
    </row>
    <row r="124" spans="1:130" s="246" customFormat="1" ht="26.25" customHeight="1" thickBot="1">
      <c r="A124" s="1152"/>
      <c r="B124" s="1039"/>
      <c r="C124" s="1009" t="s">
        <v>462</v>
      </c>
      <c r="D124" s="1010"/>
      <c r="E124" s="1010"/>
      <c r="F124" s="1010"/>
      <c r="G124" s="1010"/>
      <c r="H124" s="1010"/>
      <c r="I124" s="1010"/>
      <c r="J124" s="1010"/>
      <c r="K124" s="1010"/>
      <c r="L124" s="1010"/>
      <c r="M124" s="1010"/>
      <c r="N124" s="1010"/>
      <c r="O124" s="1010"/>
      <c r="P124" s="1010"/>
      <c r="Q124" s="1010"/>
      <c r="R124" s="1010"/>
      <c r="S124" s="1010"/>
      <c r="T124" s="1010"/>
      <c r="U124" s="1010"/>
      <c r="V124" s="1010"/>
      <c r="W124" s="1010"/>
      <c r="X124" s="1010"/>
      <c r="Y124" s="1010"/>
      <c r="Z124" s="1011"/>
      <c r="AA124" s="1051" t="s">
        <v>432</v>
      </c>
      <c r="AB124" s="1052"/>
      <c r="AC124" s="1052"/>
      <c r="AD124" s="1052"/>
      <c r="AE124" s="1053"/>
      <c r="AF124" s="1054" t="s">
        <v>442</v>
      </c>
      <c r="AG124" s="1052"/>
      <c r="AH124" s="1052"/>
      <c r="AI124" s="1052"/>
      <c r="AJ124" s="1053"/>
      <c r="AK124" s="1054" t="s">
        <v>237</v>
      </c>
      <c r="AL124" s="1052"/>
      <c r="AM124" s="1052"/>
      <c r="AN124" s="1052"/>
      <c r="AO124" s="1053"/>
      <c r="AP124" s="1055" t="s">
        <v>432</v>
      </c>
      <c r="AQ124" s="1056"/>
      <c r="AR124" s="1056"/>
      <c r="AS124" s="1056"/>
      <c r="AT124" s="1057"/>
      <c r="AU124" s="1154" t="s">
        <v>478</v>
      </c>
      <c r="AV124" s="1155"/>
      <c r="AW124" s="1155"/>
      <c r="AX124" s="1155"/>
      <c r="AY124" s="1155"/>
      <c r="AZ124" s="1155"/>
      <c r="BA124" s="1155"/>
      <c r="BB124" s="1155"/>
      <c r="BC124" s="1155"/>
      <c r="BD124" s="1155"/>
      <c r="BE124" s="1155"/>
      <c r="BF124" s="1155"/>
      <c r="BG124" s="1155"/>
      <c r="BH124" s="1155"/>
      <c r="BI124" s="1155"/>
      <c r="BJ124" s="1155"/>
      <c r="BK124" s="1155"/>
      <c r="BL124" s="1155"/>
      <c r="BM124" s="1155"/>
      <c r="BN124" s="1155"/>
      <c r="BO124" s="1155"/>
      <c r="BP124" s="1156"/>
      <c r="BQ124" s="1157">
        <v>20.100000000000001</v>
      </c>
      <c r="BR124" s="1121"/>
      <c r="BS124" s="1121"/>
      <c r="BT124" s="1121"/>
      <c r="BU124" s="1121"/>
      <c r="BV124" s="1121">
        <v>8.8000000000000007</v>
      </c>
      <c r="BW124" s="1121"/>
      <c r="BX124" s="1121"/>
      <c r="BY124" s="1121"/>
      <c r="BZ124" s="1121"/>
      <c r="CA124" s="1121">
        <v>13.5</v>
      </c>
      <c r="CB124" s="1121"/>
      <c r="CC124" s="1121"/>
      <c r="CD124" s="1121"/>
      <c r="CE124" s="1121"/>
      <c r="CF124" s="1122"/>
      <c r="CG124" s="1123"/>
      <c r="CH124" s="1123"/>
      <c r="CI124" s="1123"/>
      <c r="CJ124" s="1124"/>
      <c r="CK124" s="1106"/>
      <c r="CL124" s="1106"/>
      <c r="CM124" s="1106"/>
      <c r="CN124" s="1106"/>
      <c r="CO124" s="1107"/>
      <c r="CP124" s="1113" t="s">
        <v>479</v>
      </c>
      <c r="CQ124" s="1114"/>
      <c r="CR124" s="1114"/>
      <c r="CS124" s="1114"/>
      <c r="CT124" s="1114"/>
      <c r="CU124" s="1114"/>
      <c r="CV124" s="1114"/>
      <c r="CW124" s="1114"/>
      <c r="CX124" s="1114"/>
      <c r="CY124" s="1114"/>
      <c r="CZ124" s="1114"/>
      <c r="DA124" s="1114"/>
      <c r="DB124" s="1114"/>
      <c r="DC124" s="1114"/>
      <c r="DD124" s="1114"/>
      <c r="DE124" s="1114"/>
      <c r="DF124" s="1115"/>
      <c r="DG124" s="1098" t="s">
        <v>237</v>
      </c>
      <c r="DH124" s="1077"/>
      <c r="DI124" s="1077"/>
      <c r="DJ124" s="1077"/>
      <c r="DK124" s="1078"/>
      <c r="DL124" s="1076" t="s">
        <v>237</v>
      </c>
      <c r="DM124" s="1077"/>
      <c r="DN124" s="1077"/>
      <c r="DO124" s="1077"/>
      <c r="DP124" s="1078"/>
      <c r="DQ124" s="1076" t="s">
        <v>432</v>
      </c>
      <c r="DR124" s="1077"/>
      <c r="DS124" s="1077"/>
      <c r="DT124" s="1077"/>
      <c r="DU124" s="1078"/>
      <c r="DV124" s="1079" t="s">
        <v>432</v>
      </c>
      <c r="DW124" s="1080"/>
      <c r="DX124" s="1080"/>
      <c r="DY124" s="1080"/>
      <c r="DZ124" s="1081"/>
    </row>
    <row r="125" spans="1:130" s="246" customFormat="1" ht="26.25" customHeight="1">
      <c r="A125" s="1152"/>
      <c r="B125" s="1039"/>
      <c r="C125" s="1009" t="s">
        <v>464</v>
      </c>
      <c r="D125" s="1010"/>
      <c r="E125" s="1010"/>
      <c r="F125" s="1010"/>
      <c r="G125" s="1010"/>
      <c r="H125" s="1010"/>
      <c r="I125" s="1010"/>
      <c r="J125" s="1010"/>
      <c r="K125" s="1010"/>
      <c r="L125" s="1010"/>
      <c r="M125" s="1010"/>
      <c r="N125" s="1010"/>
      <c r="O125" s="1010"/>
      <c r="P125" s="1010"/>
      <c r="Q125" s="1010"/>
      <c r="R125" s="1010"/>
      <c r="S125" s="1010"/>
      <c r="T125" s="1010"/>
      <c r="U125" s="1010"/>
      <c r="V125" s="1010"/>
      <c r="W125" s="1010"/>
      <c r="X125" s="1010"/>
      <c r="Y125" s="1010"/>
      <c r="Z125" s="1011"/>
      <c r="AA125" s="1051" t="s">
        <v>432</v>
      </c>
      <c r="AB125" s="1052"/>
      <c r="AC125" s="1052"/>
      <c r="AD125" s="1052"/>
      <c r="AE125" s="1053"/>
      <c r="AF125" s="1054" t="s">
        <v>447</v>
      </c>
      <c r="AG125" s="1052"/>
      <c r="AH125" s="1052"/>
      <c r="AI125" s="1052"/>
      <c r="AJ125" s="1053"/>
      <c r="AK125" s="1054" t="s">
        <v>432</v>
      </c>
      <c r="AL125" s="1052"/>
      <c r="AM125" s="1052"/>
      <c r="AN125" s="1052"/>
      <c r="AO125" s="1053"/>
      <c r="AP125" s="1055" t="s">
        <v>432</v>
      </c>
      <c r="AQ125" s="1056"/>
      <c r="AR125" s="1056"/>
      <c r="AS125" s="1056"/>
      <c r="AT125" s="105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6" t="s">
        <v>480</v>
      </c>
      <c r="CL125" s="1101"/>
      <c r="CM125" s="1101"/>
      <c r="CN125" s="1101"/>
      <c r="CO125" s="1102"/>
      <c r="CP125" s="1033" t="s">
        <v>481</v>
      </c>
      <c r="CQ125" s="982"/>
      <c r="CR125" s="982"/>
      <c r="CS125" s="982"/>
      <c r="CT125" s="982"/>
      <c r="CU125" s="982"/>
      <c r="CV125" s="982"/>
      <c r="CW125" s="982"/>
      <c r="CX125" s="982"/>
      <c r="CY125" s="982"/>
      <c r="CZ125" s="982"/>
      <c r="DA125" s="982"/>
      <c r="DB125" s="982"/>
      <c r="DC125" s="982"/>
      <c r="DD125" s="982"/>
      <c r="DE125" s="982"/>
      <c r="DF125" s="983"/>
      <c r="DG125" s="1019" t="s">
        <v>237</v>
      </c>
      <c r="DH125" s="1020"/>
      <c r="DI125" s="1020"/>
      <c r="DJ125" s="1020"/>
      <c r="DK125" s="1020"/>
      <c r="DL125" s="1020" t="s">
        <v>432</v>
      </c>
      <c r="DM125" s="1020"/>
      <c r="DN125" s="1020"/>
      <c r="DO125" s="1020"/>
      <c r="DP125" s="1020"/>
      <c r="DQ125" s="1020" t="s">
        <v>237</v>
      </c>
      <c r="DR125" s="1020"/>
      <c r="DS125" s="1020"/>
      <c r="DT125" s="1020"/>
      <c r="DU125" s="1020"/>
      <c r="DV125" s="1021" t="s">
        <v>451</v>
      </c>
      <c r="DW125" s="1021"/>
      <c r="DX125" s="1021"/>
      <c r="DY125" s="1021"/>
      <c r="DZ125" s="1022"/>
    </row>
    <row r="126" spans="1:130" s="246" customFormat="1" ht="26.25" customHeight="1" thickBot="1">
      <c r="A126" s="1152"/>
      <c r="B126" s="1039"/>
      <c r="C126" s="1009" t="s">
        <v>466</v>
      </c>
      <c r="D126" s="1010"/>
      <c r="E126" s="1010"/>
      <c r="F126" s="1010"/>
      <c r="G126" s="1010"/>
      <c r="H126" s="1010"/>
      <c r="I126" s="1010"/>
      <c r="J126" s="1010"/>
      <c r="K126" s="1010"/>
      <c r="L126" s="1010"/>
      <c r="M126" s="1010"/>
      <c r="N126" s="1010"/>
      <c r="O126" s="1010"/>
      <c r="P126" s="1010"/>
      <c r="Q126" s="1010"/>
      <c r="R126" s="1010"/>
      <c r="S126" s="1010"/>
      <c r="T126" s="1010"/>
      <c r="U126" s="1010"/>
      <c r="V126" s="1010"/>
      <c r="W126" s="1010"/>
      <c r="X126" s="1010"/>
      <c r="Y126" s="1010"/>
      <c r="Z126" s="1011"/>
      <c r="AA126" s="1051" t="s">
        <v>432</v>
      </c>
      <c r="AB126" s="1052"/>
      <c r="AC126" s="1052"/>
      <c r="AD126" s="1052"/>
      <c r="AE126" s="1053"/>
      <c r="AF126" s="1054" t="s">
        <v>237</v>
      </c>
      <c r="AG126" s="1052"/>
      <c r="AH126" s="1052"/>
      <c r="AI126" s="1052"/>
      <c r="AJ126" s="1053"/>
      <c r="AK126" s="1054" t="s">
        <v>432</v>
      </c>
      <c r="AL126" s="1052"/>
      <c r="AM126" s="1052"/>
      <c r="AN126" s="1052"/>
      <c r="AO126" s="1053"/>
      <c r="AP126" s="1055" t="s">
        <v>432</v>
      </c>
      <c r="AQ126" s="1056"/>
      <c r="AR126" s="1056"/>
      <c r="AS126" s="1056"/>
      <c r="AT126" s="105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7"/>
      <c r="CL126" s="1104"/>
      <c r="CM126" s="1104"/>
      <c r="CN126" s="1104"/>
      <c r="CO126" s="1105"/>
      <c r="CP126" s="1042" t="s">
        <v>482</v>
      </c>
      <c r="CQ126" s="1043"/>
      <c r="CR126" s="1043"/>
      <c r="CS126" s="1043"/>
      <c r="CT126" s="1043"/>
      <c r="CU126" s="1043"/>
      <c r="CV126" s="1043"/>
      <c r="CW126" s="1043"/>
      <c r="CX126" s="1043"/>
      <c r="CY126" s="1043"/>
      <c r="CZ126" s="1043"/>
      <c r="DA126" s="1043"/>
      <c r="DB126" s="1043"/>
      <c r="DC126" s="1043"/>
      <c r="DD126" s="1043"/>
      <c r="DE126" s="1043"/>
      <c r="DF126" s="1044"/>
      <c r="DG126" s="1012" t="s">
        <v>447</v>
      </c>
      <c r="DH126" s="1013"/>
      <c r="DI126" s="1013"/>
      <c r="DJ126" s="1013"/>
      <c r="DK126" s="1013"/>
      <c r="DL126" s="1013" t="s">
        <v>432</v>
      </c>
      <c r="DM126" s="1013"/>
      <c r="DN126" s="1013"/>
      <c r="DO126" s="1013"/>
      <c r="DP126" s="1013"/>
      <c r="DQ126" s="1013" t="s">
        <v>432</v>
      </c>
      <c r="DR126" s="1013"/>
      <c r="DS126" s="1013"/>
      <c r="DT126" s="1013"/>
      <c r="DU126" s="1013"/>
      <c r="DV126" s="1014" t="s">
        <v>432</v>
      </c>
      <c r="DW126" s="1014"/>
      <c r="DX126" s="1014"/>
      <c r="DY126" s="1014"/>
      <c r="DZ126" s="1015"/>
    </row>
    <row r="127" spans="1:130" s="246" customFormat="1" ht="26.25" customHeight="1">
      <c r="A127" s="1153"/>
      <c r="B127" s="1041"/>
      <c r="C127" s="1095" t="s">
        <v>483</v>
      </c>
      <c r="D127" s="1096"/>
      <c r="E127" s="1096"/>
      <c r="F127" s="1096"/>
      <c r="G127" s="1096"/>
      <c r="H127" s="1096"/>
      <c r="I127" s="1096"/>
      <c r="J127" s="1096"/>
      <c r="K127" s="1096"/>
      <c r="L127" s="1096"/>
      <c r="M127" s="1096"/>
      <c r="N127" s="1096"/>
      <c r="O127" s="1096"/>
      <c r="P127" s="1096"/>
      <c r="Q127" s="1096"/>
      <c r="R127" s="1096"/>
      <c r="S127" s="1096"/>
      <c r="T127" s="1096"/>
      <c r="U127" s="1096"/>
      <c r="V127" s="1096"/>
      <c r="W127" s="1096"/>
      <c r="X127" s="1096"/>
      <c r="Y127" s="1096"/>
      <c r="Z127" s="1097"/>
      <c r="AA127" s="1051">
        <v>67109</v>
      </c>
      <c r="AB127" s="1052"/>
      <c r="AC127" s="1052"/>
      <c r="AD127" s="1052"/>
      <c r="AE127" s="1053"/>
      <c r="AF127" s="1054">
        <v>60479</v>
      </c>
      <c r="AG127" s="1052"/>
      <c r="AH127" s="1052"/>
      <c r="AI127" s="1052"/>
      <c r="AJ127" s="1053"/>
      <c r="AK127" s="1054">
        <v>53127</v>
      </c>
      <c r="AL127" s="1052"/>
      <c r="AM127" s="1052"/>
      <c r="AN127" s="1052"/>
      <c r="AO127" s="1053"/>
      <c r="AP127" s="1055">
        <v>0.7</v>
      </c>
      <c r="AQ127" s="1056"/>
      <c r="AR127" s="1056"/>
      <c r="AS127" s="1056"/>
      <c r="AT127" s="1057"/>
      <c r="AU127" s="282"/>
      <c r="AV127" s="282"/>
      <c r="AW127" s="282"/>
      <c r="AX127" s="1125" t="s">
        <v>484</v>
      </c>
      <c r="AY127" s="1126"/>
      <c r="AZ127" s="1126"/>
      <c r="BA127" s="1126"/>
      <c r="BB127" s="1126"/>
      <c r="BC127" s="1126"/>
      <c r="BD127" s="1126"/>
      <c r="BE127" s="1127"/>
      <c r="BF127" s="1128" t="s">
        <v>485</v>
      </c>
      <c r="BG127" s="1126"/>
      <c r="BH127" s="1126"/>
      <c r="BI127" s="1126"/>
      <c r="BJ127" s="1126"/>
      <c r="BK127" s="1126"/>
      <c r="BL127" s="1127"/>
      <c r="BM127" s="1128" t="s">
        <v>486</v>
      </c>
      <c r="BN127" s="1126"/>
      <c r="BO127" s="1126"/>
      <c r="BP127" s="1126"/>
      <c r="BQ127" s="1126"/>
      <c r="BR127" s="1126"/>
      <c r="BS127" s="1127"/>
      <c r="BT127" s="1128" t="s">
        <v>487</v>
      </c>
      <c r="BU127" s="1126"/>
      <c r="BV127" s="1126"/>
      <c r="BW127" s="1126"/>
      <c r="BX127" s="1126"/>
      <c r="BY127" s="1126"/>
      <c r="BZ127" s="1150"/>
      <c r="CA127" s="282"/>
      <c r="CB127" s="282"/>
      <c r="CC127" s="282"/>
      <c r="CD127" s="283"/>
      <c r="CE127" s="283"/>
      <c r="CF127" s="283"/>
      <c r="CG127" s="280"/>
      <c r="CH127" s="280"/>
      <c r="CI127" s="280"/>
      <c r="CJ127" s="281"/>
      <c r="CK127" s="1117"/>
      <c r="CL127" s="1104"/>
      <c r="CM127" s="1104"/>
      <c r="CN127" s="1104"/>
      <c r="CO127" s="1105"/>
      <c r="CP127" s="1042" t="s">
        <v>488</v>
      </c>
      <c r="CQ127" s="1043"/>
      <c r="CR127" s="1043"/>
      <c r="CS127" s="1043"/>
      <c r="CT127" s="1043"/>
      <c r="CU127" s="1043"/>
      <c r="CV127" s="1043"/>
      <c r="CW127" s="1043"/>
      <c r="CX127" s="1043"/>
      <c r="CY127" s="1043"/>
      <c r="CZ127" s="1043"/>
      <c r="DA127" s="1043"/>
      <c r="DB127" s="1043"/>
      <c r="DC127" s="1043"/>
      <c r="DD127" s="1043"/>
      <c r="DE127" s="1043"/>
      <c r="DF127" s="1044"/>
      <c r="DG127" s="1012" t="s">
        <v>432</v>
      </c>
      <c r="DH127" s="1013"/>
      <c r="DI127" s="1013"/>
      <c r="DJ127" s="1013"/>
      <c r="DK127" s="1013"/>
      <c r="DL127" s="1013" t="s">
        <v>432</v>
      </c>
      <c r="DM127" s="1013"/>
      <c r="DN127" s="1013"/>
      <c r="DO127" s="1013"/>
      <c r="DP127" s="1013"/>
      <c r="DQ127" s="1013" t="s">
        <v>237</v>
      </c>
      <c r="DR127" s="1013"/>
      <c r="DS127" s="1013"/>
      <c r="DT127" s="1013"/>
      <c r="DU127" s="1013"/>
      <c r="DV127" s="1014" t="s">
        <v>432</v>
      </c>
      <c r="DW127" s="1014"/>
      <c r="DX127" s="1014"/>
      <c r="DY127" s="1014"/>
      <c r="DZ127" s="1015"/>
    </row>
    <row r="128" spans="1:130" s="246" customFormat="1" ht="26.25" customHeight="1" thickBot="1">
      <c r="A128" s="1136" t="s">
        <v>489</v>
      </c>
      <c r="B128" s="1137"/>
      <c r="C128" s="1137"/>
      <c r="D128" s="1137"/>
      <c r="E128" s="1137"/>
      <c r="F128" s="1137"/>
      <c r="G128" s="1137"/>
      <c r="H128" s="1137"/>
      <c r="I128" s="1137"/>
      <c r="J128" s="1137"/>
      <c r="K128" s="1137"/>
      <c r="L128" s="1137"/>
      <c r="M128" s="1137"/>
      <c r="N128" s="1137"/>
      <c r="O128" s="1137"/>
      <c r="P128" s="1137"/>
      <c r="Q128" s="1137"/>
      <c r="R128" s="1137"/>
      <c r="S128" s="1137"/>
      <c r="T128" s="1137"/>
      <c r="U128" s="1137"/>
      <c r="V128" s="1137"/>
      <c r="W128" s="1138" t="s">
        <v>490</v>
      </c>
      <c r="X128" s="1138"/>
      <c r="Y128" s="1138"/>
      <c r="Z128" s="1139"/>
      <c r="AA128" s="1140">
        <v>15663</v>
      </c>
      <c r="AB128" s="1141"/>
      <c r="AC128" s="1141"/>
      <c r="AD128" s="1141"/>
      <c r="AE128" s="1142"/>
      <c r="AF128" s="1143">
        <v>14305</v>
      </c>
      <c r="AG128" s="1141"/>
      <c r="AH128" s="1141"/>
      <c r="AI128" s="1141"/>
      <c r="AJ128" s="1142"/>
      <c r="AK128" s="1143">
        <v>13468</v>
      </c>
      <c r="AL128" s="1141"/>
      <c r="AM128" s="1141"/>
      <c r="AN128" s="1141"/>
      <c r="AO128" s="1142"/>
      <c r="AP128" s="1144"/>
      <c r="AQ128" s="1145"/>
      <c r="AR128" s="1145"/>
      <c r="AS128" s="1145"/>
      <c r="AT128" s="1146"/>
      <c r="AU128" s="282"/>
      <c r="AV128" s="282"/>
      <c r="AW128" s="282"/>
      <c r="AX128" s="981" t="s">
        <v>491</v>
      </c>
      <c r="AY128" s="982"/>
      <c r="AZ128" s="982"/>
      <c r="BA128" s="982"/>
      <c r="BB128" s="982"/>
      <c r="BC128" s="982"/>
      <c r="BD128" s="982"/>
      <c r="BE128" s="983"/>
      <c r="BF128" s="1147" t="s">
        <v>447</v>
      </c>
      <c r="BG128" s="1148"/>
      <c r="BH128" s="1148"/>
      <c r="BI128" s="1148"/>
      <c r="BJ128" s="1148"/>
      <c r="BK128" s="1148"/>
      <c r="BL128" s="1149"/>
      <c r="BM128" s="1147">
        <v>13.44</v>
      </c>
      <c r="BN128" s="1148"/>
      <c r="BO128" s="1148"/>
      <c r="BP128" s="1148"/>
      <c r="BQ128" s="1148"/>
      <c r="BR128" s="1148"/>
      <c r="BS128" s="1149"/>
      <c r="BT128" s="1147">
        <v>20</v>
      </c>
      <c r="BU128" s="1148"/>
      <c r="BV128" s="1148"/>
      <c r="BW128" s="1148"/>
      <c r="BX128" s="1148"/>
      <c r="BY128" s="1148"/>
      <c r="BZ128" s="1172"/>
      <c r="CA128" s="283"/>
      <c r="CB128" s="283"/>
      <c r="CC128" s="283"/>
      <c r="CD128" s="283"/>
      <c r="CE128" s="283"/>
      <c r="CF128" s="283"/>
      <c r="CG128" s="280"/>
      <c r="CH128" s="280"/>
      <c r="CI128" s="280"/>
      <c r="CJ128" s="281"/>
      <c r="CK128" s="1118"/>
      <c r="CL128" s="1119"/>
      <c r="CM128" s="1119"/>
      <c r="CN128" s="1119"/>
      <c r="CO128" s="1120"/>
      <c r="CP128" s="1129" t="s">
        <v>492</v>
      </c>
      <c r="CQ128" s="1130"/>
      <c r="CR128" s="1130"/>
      <c r="CS128" s="1130"/>
      <c r="CT128" s="1130"/>
      <c r="CU128" s="1130"/>
      <c r="CV128" s="1130"/>
      <c r="CW128" s="1130"/>
      <c r="CX128" s="1130"/>
      <c r="CY128" s="1130"/>
      <c r="CZ128" s="1130"/>
      <c r="DA128" s="1130"/>
      <c r="DB128" s="1130"/>
      <c r="DC128" s="1130"/>
      <c r="DD128" s="1130"/>
      <c r="DE128" s="1130"/>
      <c r="DF128" s="1131"/>
      <c r="DG128" s="1132" t="s">
        <v>437</v>
      </c>
      <c r="DH128" s="1133"/>
      <c r="DI128" s="1133"/>
      <c r="DJ128" s="1133"/>
      <c r="DK128" s="1133"/>
      <c r="DL128" s="1133" t="s">
        <v>437</v>
      </c>
      <c r="DM128" s="1133"/>
      <c r="DN128" s="1133"/>
      <c r="DO128" s="1133"/>
      <c r="DP128" s="1133"/>
      <c r="DQ128" s="1133" t="s">
        <v>447</v>
      </c>
      <c r="DR128" s="1133"/>
      <c r="DS128" s="1133"/>
      <c r="DT128" s="1133"/>
      <c r="DU128" s="1133"/>
      <c r="DV128" s="1134" t="s">
        <v>437</v>
      </c>
      <c r="DW128" s="1134"/>
      <c r="DX128" s="1134"/>
      <c r="DY128" s="1134"/>
      <c r="DZ128" s="1135"/>
    </row>
    <row r="129" spans="1:131" s="246" customFormat="1" ht="26.25" customHeight="1">
      <c r="A129" s="1023" t="s">
        <v>107</v>
      </c>
      <c r="B129" s="1024"/>
      <c r="C129" s="1024"/>
      <c r="D129" s="1024"/>
      <c r="E129" s="1024"/>
      <c r="F129" s="1024"/>
      <c r="G129" s="1024"/>
      <c r="H129" s="1024"/>
      <c r="I129" s="1024"/>
      <c r="J129" s="1024"/>
      <c r="K129" s="1024"/>
      <c r="L129" s="1024"/>
      <c r="M129" s="1024"/>
      <c r="N129" s="1024"/>
      <c r="O129" s="1024"/>
      <c r="P129" s="1024"/>
      <c r="Q129" s="1024"/>
      <c r="R129" s="1024"/>
      <c r="S129" s="1024"/>
      <c r="T129" s="1024"/>
      <c r="U129" s="1024"/>
      <c r="V129" s="1024"/>
      <c r="W129" s="1166" t="s">
        <v>493</v>
      </c>
      <c r="X129" s="1167"/>
      <c r="Y129" s="1167"/>
      <c r="Z129" s="1168"/>
      <c r="AA129" s="1051">
        <v>9665869</v>
      </c>
      <c r="AB129" s="1052"/>
      <c r="AC129" s="1052"/>
      <c r="AD129" s="1052"/>
      <c r="AE129" s="1053"/>
      <c r="AF129" s="1054">
        <v>9358910</v>
      </c>
      <c r="AG129" s="1052"/>
      <c r="AH129" s="1052"/>
      <c r="AI129" s="1052"/>
      <c r="AJ129" s="1053"/>
      <c r="AK129" s="1054">
        <v>9386034</v>
      </c>
      <c r="AL129" s="1052"/>
      <c r="AM129" s="1052"/>
      <c r="AN129" s="1052"/>
      <c r="AO129" s="1053"/>
      <c r="AP129" s="1169"/>
      <c r="AQ129" s="1170"/>
      <c r="AR129" s="1170"/>
      <c r="AS129" s="1170"/>
      <c r="AT129" s="1171"/>
      <c r="AU129" s="284"/>
      <c r="AV129" s="284"/>
      <c r="AW129" s="284"/>
      <c r="AX129" s="1160" t="s">
        <v>494</v>
      </c>
      <c r="AY129" s="1043"/>
      <c r="AZ129" s="1043"/>
      <c r="BA129" s="1043"/>
      <c r="BB129" s="1043"/>
      <c r="BC129" s="1043"/>
      <c r="BD129" s="1043"/>
      <c r="BE129" s="1044"/>
      <c r="BF129" s="1161" t="s">
        <v>237</v>
      </c>
      <c r="BG129" s="1162"/>
      <c r="BH129" s="1162"/>
      <c r="BI129" s="1162"/>
      <c r="BJ129" s="1162"/>
      <c r="BK129" s="1162"/>
      <c r="BL129" s="1163"/>
      <c r="BM129" s="1161">
        <v>18.440000000000001</v>
      </c>
      <c r="BN129" s="1162"/>
      <c r="BO129" s="1162"/>
      <c r="BP129" s="1162"/>
      <c r="BQ129" s="1162"/>
      <c r="BR129" s="1162"/>
      <c r="BS129" s="1163"/>
      <c r="BT129" s="1161">
        <v>30</v>
      </c>
      <c r="BU129" s="1164"/>
      <c r="BV129" s="1164"/>
      <c r="BW129" s="1164"/>
      <c r="BX129" s="1164"/>
      <c r="BY129" s="1164"/>
      <c r="BZ129" s="1165"/>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3" t="s">
        <v>495</v>
      </c>
      <c r="B130" s="1024"/>
      <c r="C130" s="1024"/>
      <c r="D130" s="1024"/>
      <c r="E130" s="1024"/>
      <c r="F130" s="1024"/>
      <c r="G130" s="1024"/>
      <c r="H130" s="1024"/>
      <c r="I130" s="1024"/>
      <c r="J130" s="1024"/>
      <c r="K130" s="1024"/>
      <c r="L130" s="1024"/>
      <c r="M130" s="1024"/>
      <c r="N130" s="1024"/>
      <c r="O130" s="1024"/>
      <c r="P130" s="1024"/>
      <c r="Q130" s="1024"/>
      <c r="R130" s="1024"/>
      <c r="S130" s="1024"/>
      <c r="T130" s="1024"/>
      <c r="U130" s="1024"/>
      <c r="V130" s="1024"/>
      <c r="W130" s="1166" t="s">
        <v>496</v>
      </c>
      <c r="X130" s="1167"/>
      <c r="Y130" s="1167"/>
      <c r="Z130" s="1168"/>
      <c r="AA130" s="1051">
        <v>1749991</v>
      </c>
      <c r="AB130" s="1052"/>
      <c r="AC130" s="1052"/>
      <c r="AD130" s="1052"/>
      <c r="AE130" s="1053"/>
      <c r="AF130" s="1054">
        <v>1615709</v>
      </c>
      <c r="AG130" s="1052"/>
      <c r="AH130" s="1052"/>
      <c r="AI130" s="1052"/>
      <c r="AJ130" s="1053"/>
      <c r="AK130" s="1054">
        <v>1674021</v>
      </c>
      <c r="AL130" s="1052"/>
      <c r="AM130" s="1052"/>
      <c r="AN130" s="1052"/>
      <c r="AO130" s="1053"/>
      <c r="AP130" s="1169"/>
      <c r="AQ130" s="1170"/>
      <c r="AR130" s="1170"/>
      <c r="AS130" s="1170"/>
      <c r="AT130" s="1171"/>
      <c r="AU130" s="284"/>
      <c r="AV130" s="284"/>
      <c r="AW130" s="284"/>
      <c r="AX130" s="1160" t="s">
        <v>497</v>
      </c>
      <c r="AY130" s="1043"/>
      <c r="AZ130" s="1043"/>
      <c r="BA130" s="1043"/>
      <c r="BB130" s="1043"/>
      <c r="BC130" s="1043"/>
      <c r="BD130" s="1043"/>
      <c r="BE130" s="1044"/>
      <c r="BF130" s="1197">
        <v>10.9</v>
      </c>
      <c r="BG130" s="1198"/>
      <c r="BH130" s="1198"/>
      <c r="BI130" s="1198"/>
      <c r="BJ130" s="1198"/>
      <c r="BK130" s="1198"/>
      <c r="BL130" s="1199"/>
      <c r="BM130" s="1197">
        <v>25</v>
      </c>
      <c r="BN130" s="1198"/>
      <c r="BO130" s="1198"/>
      <c r="BP130" s="1198"/>
      <c r="BQ130" s="1198"/>
      <c r="BR130" s="1198"/>
      <c r="BS130" s="1199"/>
      <c r="BT130" s="1197">
        <v>35</v>
      </c>
      <c r="BU130" s="1200"/>
      <c r="BV130" s="1200"/>
      <c r="BW130" s="1200"/>
      <c r="BX130" s="1200"/>
      <c r="BY130" s="1200"/>
      <c r="BZ130" s="1201"/>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202"/>
      <c r="B131" s="1203"/>
      <c r="C131" s="1203"/>
      <c r="D131" s="1203"/>
      <c r="E131" s="1203"/>
      <c r="F131" s="1203"/>
      <c r="G131" s="1203"/>
      <c r="H131" s="1203"/>
      <c r="I131" s="1203"/>
      <c r="J131" s="1203"/>
      <c r="K131" s="1203"/>
      <c r="L131" s="1203"/>
      <c r="M131" s="1203"/>
      <c r="N131" s="1203"/>
      <c r="O131" s="1203"/>
      <c r="P131" s="1203"/>
      <c r="Q131" s="1203"/>
      <c r="R131" s="1203"/>
      <c r="S131" s="1203"/>
      <c r="T131" s="1203"/>
      <c r="U131" s="1203"/>
      <c r="V131" s="1203"/>
      <c r="W131" s="1204" t="s">
        <v>498</v>
      </c>
      <c r="X131" s="1205"/>
      <c r="Y131" s="1205"/>
      <c r="Z131" s="1206"/>
      <c r="AA131" s="1098">
        <v>7915878</v>
      </c>
      <c r="AB131" s="1077"/>
      <c r="AC131" s="1077"/>
      <c r="AD131" s="1077"/>
      <c r="AE131" s="1078"/>
      <c r="AF131" s="1076">
        <v>7743201</v>
      </c>
      <c r="AG131" s="1077"/>
      <c r="AH131" s="1077"/>
      <c r="AI131" s="1077"/>
      <c r="AJ131" s="1078"/>
      <c r="AK131" s="1076">
        <v>7712013</v>
      </c>
      <c r="AL131" s="1077"/>
      <c r="AM131" s="1077"/>
      <c r="AN131" s="1077"/>
      <c r="AO131" s="1078"/>
      <c r="AP131" s="1207"/>
      <c r="AQ131" s="1208"/>
      <c r="AR131" s="1208"/>
      <c r="AS131" s="1208"/>
      <c r="AT131" s="1209"/>
      <c r="AU131" s="284"/>
      <c r="AV131" s="284"/>
      <c r="AW131" s="284"/>
      <c r="AX131" s="1179" t="s">
        <v>499</v>
      </c>
      <c r="AY131" s="1130"/>
      <c r="AZ131" s="1130"/>
      <c r="BA131" s="1130"/>
      <c r="BB131" s="1130"/>
      <c r="BC131" s="1130"/>
      <c r="BD131" s="1130"/>
      <c r="BE131" s="1131"/>
      <c r="BF131" s="1180">
        <v>13.5</v>
      </c>
      <c r="BG131" s="1181"/>
      <c r="BH131" s="1181"/>
      <c r="BI131" s="1181"/>
      <c r="BJ131" s="1181"/>
      <c r="BK131" s="1181"/>
      <c r="BL131" s="1182"/>
      <c r="BM131" s="1180">
        <v>350</v>
      </c>
      <c r="BN131" s="1181"/>
      <c r="BO131" s="1181"/>
      <c r="BP131" s="1181"/>
      <c r="BQ131" s="1181"/>
      <c r="BR131" s="1181"/>
      <c r="BS131" s="1182"/>
      <c r="BT131" s="1183"/>
      <c r="BU131" s="1184"/>
      <c r="BV131" s="1184"/>
      <c r="BW131" s="1184"/>
      <c r="BX131" s="1184"/>
      <c r="BY131" s="1184"/>
      <c r="BZ131" s="118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6" t="s">
        <v>500</v>
      </c>
      <c r="B132" s="1187"/>
      <c r="C132" s="1187"/>
      <c r="D132" s="1187"/>
      <c r="E132" s="1187"/>
      <c r="F132" s="1187"/>
      <c r="G132" s="1187"/>
      <c r="H132" s="1187"/>
      <c r="I132" s="1187"/>
      <c r="J132" s="1187"/>
      <c r="K132" s="1187"/>
      <c r="L132" s="1187"/>
      <c r="M132" s="1187"/>
      <c r="N132" s="1187"/>
      <c r="O132" s="1187"/>
      <c r="P132" s="1187"/>
      <c r="Q132" s="1187"/>
      <c r="R132" s="1187"/>
      <c r="S132" s="1187"/>
      <c r="T132" s="1187"/>
      <c r="U132" s="1187"/>
      <c r="V132" s="1190" t="s">
        <v>501</v>
      </c>
      <c r="W132" s="1190"/>
      <c r="X132" s="1190"/>
      <c r="Y132" s="1190"/>
      <c r="Z132" s="1191"/>
      <c r="AA132" s="1192">
        <v>11.386393269999999</v>
      </c>
      <c r="AB132" s="1193"/>
      <c r="AC132" s="1193"/>
      <c r="AD132" s="1193"/>
      <c r="AE132" s="1194"/>
      <c r="AF132" s="1195">
        <v>10.318781599999999</v>
      </c>
      <c r="AG132" s="1193"/>
      <c r="AH132" s="1193"/>
      <c r="AI132" s="1193"/>
      <c r="AJ132" s="1194"/>
      <c r="AK132" s="1195">
        <v>11.10218564</v>
      </c>
      <c r="AL132" s="1193"/>
      <c r="AM132" s="1193"/>
      <c r="AN132" s="1193"/>
      <c r="AO132" s="1194"/>
      <c r="AP132" s="1092"/>
      <c r="AQ132" s="1093"/>
      <c r="AR132" s="1093"/>
      <c r="AS132" s="1093"/>
      <c r="AT132" s="119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8"/>
      <c r="B133" s="1189"/>
      <c r="C133" s="1189"/>
      <c r="D133" s="1189"/>
      <c r="E133" s="1189"/>
      <c r="F133" s="1189"/>
      <c r="G133" s="1189"/>
      <c r="H133" s="1189"/>
      <c r="I133" s="1189"/>
      <c r="J133" s="1189"/>
      <c r="K133" s="1189"/>
      <c r="L133" s="1189"/>
      <c r="M133" s="1189"/>
      <c r="N133" s="1189"/>
      <c r="O133" s="1189"/>
      <c r="P133" s="1189"/>
      <c r="Q133" s="1189"/>
      <c r="R133" s="1189"/>
      <c r="S133" s="1189"/>
      <c r="T133" s="1189"/>
      <c r="U133" s="1189"/>
      <c r="V133" s="1173" t="s">
        <v>502</v>
      </c>
      <c r="W133" s="1173"/>
      <c r="X133" s="1173"/>
      <c r="Y133" s="1173"/>
      <c r="Z133" s="1174"/>
      <c r="AA133" s="1175">
        <v>10.6</v>
      </c>
      <c r="AB133" s="1176"/>
      <c r="AC133" s="1176"/>
      <c r="AD133" s="1176"/>
      <c r="AE133" s="1177"/>
      <c r="AF133" s="1175">
        <v>10.6</v>
      </c>
      <c r="AG133" s="1176"/>
      <c r="AH133" s="1176"/>
      <c r="AI133" s="1176"/>
      <c r="AJ133" s="1177"/>
      <c r="AK133" s="1175">
        <v>10.9</v>
      </c>
      <c r="AL133" s="1176"/>
      <c r="AM133" s="1176"/>
      <c r="AN133" s="1176"/>
      <c r="AO133" s="1177"/>
      <c r="AP133" s="1122"/>
      <c r="AQ133" s="1123"/>
      <c r="AR133" s="1123"/>
      <c r="AS133" s="1123"/>
      <c r="AT133" s="1178"/>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lvC19SaUPVx1d7gxQxNnK2IP/UHe1nIDh7wgDqAbtbdcYfkMOu8bkpL88P5S0lGBKwAtl3kw8wIC18LG0LdO5g==" saltValue="awLStSlQTKxP8RtGZRcTN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election activeCell="CL95" sqref="CL95"/>
    </sheetView>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503</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G5bbaIl5GjngZC7ETE9L9ahh81Aa7b1ycJWwgawJ/5bDOWpdNPQeR1FMytOBGfWl0r20ZIK+6IZgtzhpReuRUA==" saltValue="N6THo3fKt3wt2IbkkTy/c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c1ntpTumvTcQOnujbp2QwPhSF2mu1qosuK24cwWSJRyBUlV3TQ6MEXwSJuI2qMf0pvG53IoYZ33O1u649k60FA==" saltValue="zAgzU424Ae804neWZTpg4g==" spinCount="100000" sheet="1" objects="1" scenarios="1"/>
  <dataConsolidate/>
  <phoneticPr fontId="2"/>
  <printOptions horizontalCentered="1" verticalCentered="1"/>
  <pageMargins left="0" right="0" top="0" bottom="0" header="0" footer="0"/>
  <pageSetup paperSize="9" scale="49"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505</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3" t="s">
        <v>506</v>
      </c>
      <c r="AP7" s="303"/>
      <c r="AQ7" s="304" t="s">
        <v>507</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4"/>
      <c r="AP8" s="309" t="s">
        <v>508</v>
      </c>
      <c r="AQ8" s="310" t="s">
        <v>509</v>
      </c>
      <c r="AR8" s="311" t="s">
        <v>510</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5" t="s">
        <v>511</v>
      </c>
      <c r="AL9" s="1216"/>
      <c r="AM9" s="1216"/>
      <c r="AN9" s="1217"/>
      <c r="AO9" s="312">
        <v>2152860</v>
      </c>
      <c r="AP9" s="312">
        <v>62405</v>
      </c>
      <c r="AQ9" s="313">
        <v>69548</v>
      </c>
      <c r="AR9" s="314">
        <v>-10.3</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5" t="s">
        <v>512</v>
      </c>
      <c r="AL10" s="1216"/>
      <c r="AM10" s="1216"/>
      <c r="AN10" s="1217"/>
      <c r="AO10" s="315">
        <v>261167</v>
      </c>
      <c r="AP10" s="315">
        <v>7570</v>
      </c>
      <c r="AQ10" s="316">
        <v>8149</v>
      </c>
      <c r="AR10" s="317">
        <v>-7.1</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5" t="s">
        <v>513</v>
      </c>
      <c r="AL11" s="1216"/>
      <c r="AM11" s="1216"/>
      <c r="AN11" s="1217"/>
      <c r="AO11" s="315">
        <v>355829</v>
      </c>
      <c r="AP11" s="315">
        <v>10314</v>
      </c>
      <c r="AQ11" s="316">
        <v>8204</v>
      </c>
      <c r="AR11" s="317">
        <v>25.7</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5" t="s">
        <v>514</v>
      </c>
      <c r="AL12" s="1216"/>
      <c r="AM12" s="1216"/>
      <c r="AN12" s="1217"/>
      <c r="AO12" s="315" t="s">
        <v>515</v>
      </c>
      <c r="AP12" s="315" t="s">
        <v>515</v>
      </c>
      <c r="AQ12" s="316">
        <v>1139</v>
      </c>
      <c r="AR12" s="317" t="s">
        <v>515</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5" t="s">
        <v>516</v>
      </c>
      <c r="AL13" s="1216"/>
      <c r="AM13" s="1216"/>
      <c r="AN13" s="1217"/>
      <c r="AO13" s="315" t="s">
        <v>515</v>
      </c>
      <c r="AP13" s="315" t="s">
        <v>515</v>
      </c>
      <c r="AQ13" s="316">
        <v>20</v>
      </c>
      <c r="AR13" s="317" t="s">
        <v>515</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5" t="s">
        <v>517</v>
      </c>
      <c r="AL14" s="1216"/>
      <c r="AM14" s="1216"/>
      <c r="AN14" s="1217"/>
      <c r="AO14" s="315">
        <v>85312</v>
      </c>
      <c r="AP14" s="315">
        <v>2473</v>
      </c>
      <c r="AQ14" s="316">
        <v>3114</v>
      </c>
      <c r="AR14" s="317">
        <v>-20.6</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5" t="s">
        <v>518</v>
      </c>
      <c r="AL15" s="1216"/>
      <c r="AM15" s="1216"/>
      <c r="AN15" s="1217"/>
      <c r="AO15" s="315">
        <v>25900</v>
      </c>
      <c r="AP15" s="315">
        <v>751</v>
      </c>
      <c r="AQ15" s="316">
        <v>1605</v>
      </c>
      <c r="AR15" s="317">
        <v>-53.2</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8" t="s">
        <v>519</v>
      </c>
      <c r="AL16" s="1219"/>
      <c r="AM16" s="1219"/>
      <c r="AN16" s="1220"/>
      <c r="AO16" s="315">
        <v>-154060</v>
      </c>
      <c r="AP16" s="315">
        <v>-4466</v>
      </c>
      <c r="AQ16" s="316">
        <v>-6253</v>
      </c>
      <c r="AR16" s="317">
        <v>-28.6</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8" t="s">
        <v>185</v>
      </c>
      <c r="AL17" s="1219"/>
      <c r="AM17" s="1219"/>
      <c r="AN17" s="1220"/>
      <c r="AO17" s="315">
        <v>2727008</v>
      </c>
      <c r="AP17" s="315">
        <v>79048</v>
      </c>
      <c r="AQ17" s="316">
        <v>85527</v>
      </c>
      <c r="AR17" s="317">
        <v>-7.6</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520</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521</v>
      </c>
      <c r="AP20" s="323" t="s">
        <v>522</v>
      </c>
      <c r="AQ20" s="324" t="s">
        <v>523</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10" t="s">
        <v>524</v>
      </c>
      <c r="AL21" s="1211"/>
      <c r="AM21" s="1211"/>
      <c r="AN21" s="1212"/>
      <c r="AO21" s="327">
        <v>6.99</v>
      </c>
      <c r="AP21" s="328">
        <v>8.08</v>
      </c>
      <c r="AQ21" s="329">
        <v>-1.0900000000000001</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10" t="s">
        <v>525</v>
      </c>
      <c r="AL22" s="1211"/>
      <c r="AM22" s="1211"/>
      <c r="AN22" s="1212"/>
      <c r="AO22" s="332">
        <v>99.2</v>
      </c>
      <c r="AP22" s="333">
        <v>97.7</v>
      </c>
      <c r="AQ22" s="334">
        <v>1.5</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528</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3" t="s">
        <v>506</v>
      </c>
      <c r="AP30" s="303"/>
      <c r="AQ30" s="304" t="s">
        <v>507</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4"/>
      <c r="AP31" s="309" t="s">
        <v>508</v>
      </c>
      <c r="AQ31" s="310" t="s">
        <v>509</v>
      </c>
      <c r="AR31" s="311" t="s">
        <v>510</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6" t="s">
        <v>529</v>
      </c>
      <c r="AL32" s="1227"/>
      <c r="AM32" s="1227"/>
      <c r="AN32" s="1228"/>
      <c r="AO32" s="342">
        <v>1433711</v>
      </c>
      <c r="AP32" s="342">
        <v>41559</v>
      </c>
      <c r="AQ32" s="343">
        <v>49196</v>
      </c>
      <c r="AR32" s="344">
        <v>-15.5</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6" t="s">
        <v>530</v>
      </c>
      <c r="AL33" s="1227"/>
      <c r="AM33" s="1227"/>
      <c r="AN33" s="1228"/>
      <c r="AO33" s="342" t="s">
        <v>515</v>
      </c>
      <c r="AP33" s="342" t="s">
        <v>515</v>
      </c>
      <c r="AQ33" s="343" t="s">
        <v>515</v>
      </c>
      <c r="AR33" s="344" t="s">
        <v>515</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6" t="s">
        <v>531</v>
      </c>
      <c r="AL34" s="1227"/>
      <c r="AM34" s="1227"/>
      <c r="AN34" s="1228"/>
      <c r="AO34" s="342" t="s">
        <v>515</v>
      </c>
      <c r="AP34" s="342" t="s">
        <v>515</v>
      </c>
      <c r="AQ34" s="343">
        <v>53</v>
      </c>
      <c r="AR34" s="344" t="s">
        <v>515</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6" t="s">
        <v>532</v>
      </c>
      <c r="AL35" s="1227"/>
      <c r="AM35" s="1227"/>
      <c r="AN35" s="1228"/>
      <c r="AO35" s="342">
        <v>993219</v>
      </c>
      <c r="AP35" s="342">
        <v>28791</v>
      </c>
      <c r="AQ35" s="343">
        <v>20035</v>
      </c>
      <c r="AR35" s="344">
        <v>43.7</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6" t="s">
        <v>533</v>
      </c>
      <c r="AL36" s="1227"/>
      <c r="AM36" s="1227"/>
      <c r="AN36" s="1228"/>
      <c r="AO36" s="342">
        <v>63634</v>
      </c>
      <c r="AP36" s="342">
        <v>1845</v>
      </c>
      <c r="AQ36" s="343">
        <v>2549</v>
      </c>
      <c r="AR36" s="344">
        <v>-27.6</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6" t="s">
        <v>534</v>
      </c>
      <c r="AL37" s="1227"/>
      <c r="AM37" s="1227"/>
      <c r="AN37" s="1228"/>
      <c r="AO37" s="342">
        <v>53127</v>
      </c>
      <c r="AP37" s="342">
        <v>1540</v>
      </c>
      <c r="AQ37" s="343">
        <v>540</v>
      </c>
      <c r="AR37" s="344">
        <v>185.2</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9" t="s">
        <v>535</v>
      </c>
      <c r="AL38" s="1230"/>
      <c r="AM38" s="1230"/>
      <c r="AN38" s="1231"/>
      <c r="AO38" s="345" t="s">
        <v>515</v>
      </c>
      <c r="AP38" s="345" t="s">
        <v>515</v>
      </c>
      <c r="AQ38" s="346">
        <v>3</v>
      </c>
      <c r="AR38" s="334" t="s">
        <v>515</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9" t="s">
        <v>536</v>
      </c>
      <c r="AL39" s="1230"/>
      <c r="AM39" s="1230"/>
      <c r="AN39" s="1231"/>
      <c r="AO39" s="342">
        <v>-13468</v>
      </c>
      <c r="AP39" s="342">
        <v>-390</v>
      </c>
      <c r="AQ39" s="343">
        <v>-4452</v>
      </c>
      <c r="AR39" s="344">
        <v>-91.2</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6" t="s">
        <v>537</v>
      </c>
      <c r="AL40" s="1227"/>
      <c r="AM40" s="1227"/>
      <c r="AN40" s="1228"/>
      <c r="AO40" s="342">
        <v>-1674021</v>
      </c>
      <c r="AP40" s="342">
        <v>-48525</v>
      </c>
      <c r="AQ40" s="343">
        <v>-46845</v>
      </c>
      <c r="AR40" s="344">
        <v>3.6</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2" t="s">
        <v>298</v>
      </c>
      <c r="AL41" s="1233"/>
      <c r="AM41" s="1233"/>
      <c r="AN41" s="1234"/>
      <c r="AO41" s="342">
        <v>856202</v>
      </c>
      <c r="AP41" s="342">
        <v>24819</v>
      </c>
      <c r="AQ41" s="343">
        <v>21079</v>
      </c>
      <c r="AR41" s="344">
        <v>17.7</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538</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540</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21" t="s">
        <v>506</v>
      </c>
      <c r="AN49" s="1223" t="s">
        <v>541</v>
      </c>
      <c r="AO49" s="1224"/>
      <c r="AP49" s="1224"/>
      <c r="AQ49" s="1224"/>
      <c r="AR49" s="1225"/>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2"/>
      <c r="AN50" s="358" t="s">
        <v>542</v>
      </c>
      <c r="AO50" s="359" t="s">
        <v>543</v>
      </c>
      <c r="AP50" s="360" t="s">
        <v>544</v>
      </c>
      <c r="AQ50" s="361" t="s">
        <v>545</v>
      </c>
      <c r="AR50" s="362" t="s">
        <v>546</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547</v>
      </c>
      <c r="AL51" s="355"/>
      <c r="AM51" s="363">
        <v>1376988</v>
      </c>
      <c r="AN51" s="364">
        <v>38584</v>
      </c>
      <c r="AO51" s="365">
        <v>-24.7</v>
      </c>
      <c r="AP51" s="366">
        <v>106614</v>
      </c>
      <c r="AQ51" s="367">
        <v>17.2</v>
      </c>
      <c r="AR51" s="368">
        <v>-41.9</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548</v>
      </c>
      <c r="AM52" s="371">
        <v>985162</v>
      </c>
      <c r="AN52" s="372">
        <v>27605</v>
      </c>
      <c r="AO52" s="373">
        <v>5.5</v>
      </c>
      <c r="AP52" s="374">
        <v>45545</v>
      </c>
      <c r="AQ52" s="375">
        <v>20.7</v>
      </c>
      <c r="AR52" s="376">
        <v>-15.2</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549</v>
      </c>
      <c r="AL53" s="355"/>
      <c r="AM53" s="363">
        <v>2814392</v>
      </c>
      <c r="AN53" s="364">
        <v>79593</v>
      </c>
      <c r="AO53" s="365">
        <v>106.3</v>
      </c>
      <c r="AP53" s="366">
        <v>81768</v>
      </c>
      <c r="AQ53" s="367">
        <v>-23.3</v>
      </c>
      <c r="AR53" s="368">
        <v>129.6</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548</v>
      </c>
      <c r="AM54" s="371">
        <v>2231956</v>
      </c>
      <c r="AN54" s="372">
        <v>63121</v>
      </c>
      <c r="AO54" s="373">
        <v>128.69999999999999</v>
      </c>
      <c r="AP54" s="374">
        <v>37917</v>
      </c>
      <c r="AQ54" s="375">
        <v>-16.7</v>
      </c>
      <c r="AR54" s="376">
        <v>145.4</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550</v>
      </c>
      <c r="AL55" s="355"/>
      <c r="AM55" s="363">
        <v>1124123</v>
      </c>
      <c r="AN55" s="364">
        <v>32019</v>
      </c>
      <c r="AO55" s="365">
        <v>-59.8</v>
      </c>
      <c r="AP55" s="366">
        <v>65876</v>
      </c>
      <c r="AQ55" s="367">
        <v>-19.399999999999999</v>
      </c>
      <c r="AR55" s="368">
        <v>-40.4</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548</v>
      </c>
      <c r="AM56" s="371">
        <v>609788</v>
      </c>
      <c r="AN56" s="372">
        <v>17369</v>
      </c>
      <c r="AO56" s="373">
        <v>-72.5</v>
      </c>
      <c r="AP56" s="374">
        <v>36484</v>
      </c>
      <c r="AQ56" s="375">
        <v>-3.8</v>
      </c>
      <c r="AR56" s="376">
        <v>-68.7</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551</v>
      </c>
      <c r="AL57" s="355"/>
      <c r="AM57" s="363">
        <v>1381460</v>
      </c>
      <c r="AN57" s="364">
        <v>39690</v>
      </c>
      <c r="AO57" s="365">
        <v>24</v>
      </c>
      <c r="AP57" s="366">
        <v>68468</v>
      </c>
      <c r="AQ57" s="367">
        <v>3.9</v>
      </c>
      <c r="AR57" s="368">
        <v>20.100000000000001</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548</v>
      </c>
      <c r="AM58" s="371">
        <v>794946</v>
      </c>
      <c r="AN58" s="372">
        <v>22839</v>
      </c>
      <c r="AO58" s="373">
        <v>31.5</v>
      </c>
      <c r="AP58" s="374">
        <v>34140</v>
      </c>
      <c r="AQ58" s="375">
        <v>-6.4</v>
      </c>
      <c r="AR58" s="376">
        <v>37.9</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552</v>
      </c>
      <c r="AL59" s="355"/>
      <c r="AM59" s="363">
        <v>1069672</v>
      </c>
      <c r="AN59" s="364">
        <v>31007</v>
      </c>
      <c r="AO59" s="365">
        <v>-21.9</v>
      </c>
      <c r="AP59" s="366">
        <v>69729</v>
      </c>
      <c r="AQ59" s="367">
        <v>1.8</v>
      </c>
      <c r="AR59" s="368">
        <v>-23.7</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548</v>
      </c>
      <c r="AM60" s="371">
        <v>698230</v>
      </c>
      <c r="AN60" s="372">
        <v>20240</v>
      </c>
      <c r="AO60" s="373">
        <v>-11.4</v>
      </c>
      <c r="AP60" s="374">
        <v>38908</v>
      </c>
      <c r="AQ60" s="375">
        <v>14</v>
      </c>
      <c r="AR60" s="376">
        <v>-25.4</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553</v>
      </c>
      <c r="AL61" s="377"/>
      <c r="AM61" s="378">
        <v>1553327</v>
      </c>
      <c r="AN61" s="379">
        <v>44179</v>
      </c>
      <c r="AO61" s="380">
        <v>4.8</v>
      </c>
      <c r="AP61" s="381">
        <v>78491</v>
      </c>
      <c r="AQ61" s="382">
        <v>-4</v>
      </c>
      <c r="AR61" s="368">
        <v>8.8000000000000007</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548</v>
      </c>
      <c r="AM62" s="371">
        <v>1064016</v>
      </c>
      <c r="AN62" s="372">
        <v>30235</v>
      </c>
      <c r="AO62" s="373">
        <v>16.399999999999999</v>
      </c>
      <c r="AP62" s="374">
        <v>38599</v>
      </c>
      <c r="AQ62" s="375">
        <v>1.6</v>
      </c>
      <c r="AR62" s="376">
        <v>14.8</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oLyisu+aSPg4mu7pk0HpYPTswDejlD5I2ZsMxnKyc6qSZmUvCUpYnz2SFDIgNFXjWg+y5fuZ4rHwPnakFHYjvw==" saltValue="RqVMfIotUMp9lCyccKsIw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555</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fTV3/CKRfTB+tE8YZt8EuXrOCor8wyy+Iiou4fOtaqIgfZSXF/Xi1WWLHcFt7+3KiaTxMRcWwum5gXgPCLl3WQ==" saltValue="LM3ua3nTB8IqifTJaXdNJ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election activeCell="B110" sqref="B110"/>
    </sheetView>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iaNm3aWRrZjBr5p3LFuDbw/Zh5Amp8kpXTg8q07OVobbMegac46JpK4YN+5jXqOnT7uv7w3hXkijZkpzsk5x8Q==" saltValue="u04ke1CB6W7+/Gn1xf3u4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556</v>
      </c>
      <c r="G46" s="8" t="s">
        <v>557</v>
      </c>
      <c r="H46" s="8" t="s">
        <v>558</v>
      </c>
      <c r="I46" s="8" t="s">
        <v>559</v>
      </c>
      <c r="J46" s="9" t="s">
        <v>560</v>
      </c>
    </row>
    <row r="47" spans="2:10" ht="57.75" customHeight="1">
      <c r="B47" s="10"/>
      <c r="C47" s="1235" t="s">
        <v>3</v>
      </c>
      <c r="D47" s="1235"/>
      <c r="E47" s="1236"/>
      <c r="F47" s="11">
        <v>48.67</v>
      </c>
      <c r="G47" s="12">
        <v>55.61</v>
      </c>
      <c r="H47" s="12">
        <v>58.1</v>
      </c>
      <c r="I47" s="12">
        <v>71.25</v>
      </c>
      <c r="J47" s="13">
        <v>68.69</v>
      </c>
    </row>
    <row r="48" spans="2:10" ht="57.75" customHeight="1">
      <c r="B48" s="14"/>
      <c r="C48" s="1237" t="s">
        <v>4</v>
      </c>
      <c r="D48" s="1237"/>
      <c r="E48" s="1238"/>
      <c r="F48" s="15">
        <v>8.61</v>
      </c>
      <c r="G48" s="16">
        <v>8.5299999999999994</v>
      </c>
      <c r="H48" s="16">
        <v>10.039999999999999</v>
      </c>
      <c r="I48" s="16">
        <v>10.18</v>
      </c>
      <c r="J48" s="17">
        <v>12.38</v>
      </c>
    </row>
    <row r="49" spans="2:10" ht="57.75" customHeight="1" thickBot="1">
      <c r="B49" s="18"/>
      <c r="C49" s="1239" t="s">
        <v>5</v>
      </c>
      <c r="D49" s="1239"/>
      <c r="E49" s="1240"/>
      <c r="F49" s="19" t="s">
        <v>561</v>
      </c>
      <c r="G49" s="20">
        <v>3.03</v>
      </c>
      <c r="H49" s="20" t="s">
        <v>562</v>
      </c>
      <c r="I49" s="20">
        <v>5.4</v>
      </c>
      <c r="J49" s="21" t="s">
        <v>563</v>
      </c>
    </row>
    <row r="50" spans="2:10" ht="13.5" customHeight="1"/>
    <row r="51" spans="2:10" ht="13.5" hidden="1" customHeight="1"/>
    <row r="52" spans="2:10" ht="13.5" hidden="1" customHeight="1"/>
    <row r="53" spans="2:10" ht="13.5" hidden="1" customHeight="1"/>
  </sheetData>
  <sheetProtection algorithmName="SHA-512" hashValue="uGggGUqnUOxTGOD5ehG3d35pFG/C8fK5b8HvRc9nRyv5B4SZa0a+tNVDl3TTN9iWwmzQPLHpcUuXvxJ1oDF7Nw==" saltValue="L3UHaLj1O9/I5RG0JgSwR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KPC2013015 　</cp:lastModifiedBy>
  <cp:lastPrinted>2020-08-21T03:14:30Z</cp:lastPrinted>
  <dcterms:created xsi:type="dcterms:W3CDTF">2020-02-10T05:18:55Z</dcterms:created>
  <dcterms:modified xsi:type="dcterms:W3CDTF">2020-08-21T03:37:33Z</dcterms:modified>
  <cp:category/>
</cp:coreProperties>
</file>