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intulfs01\Asakuchi_City_Office\01文書管理\2025(R7)年度\10企画財政部\10財政課\01_財政係\(7)その他財政\04_地方公営企業\2026.1.20_【2／3〆岡山県市町村課】公営企業に係る経営比較分析表（令和６年度決算）の 分析等について【依頼】\02_提出\"/>
    </mc:Choice>
  </mc:AlternateContent>
  <xr:revisionPtr revIDLastSave="0" documentId="13_ncr:1_{C9283BC6-3EE1-483A-A4DF-10B917772EB2}" xr6:coauthVersionLast="47" xr6:coauthVersionMax="47" xr10:uidLastSave="{00000000-0000-0000-0000-000000000000}"/>
  <workbookProtection workbookAlgorithmName="SHA-512" workbookHashValue="QsQjr7+JQiwir52yiNDXpDvldaljBzuoyHZgMu/bH20uuMfEb5c9aFkdTmS6DhP73BFLIGmMq4Mo/DegTP6vhw==" workbookSaltValue="ckUXZa/0zt2a80juNiCELQ=="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AL8" i="4" s="1"/>
  <c r="R6" i="5"/>
  <c r="AD10" i="4" s="1"/>
  <c r="Q6" i="5"/>
  <c r="W10" i="4" s="1"/>
  <c r="P6" i="5"/>
  <c r="O6" i="5"/>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P10" i="4"/>
  <c r="I10" i="4"/>
  <c r="B10" i="4"/>
  <c r="BB8" i="4"/>
  <c r="AT8" i="4"/>
  <c r="AD8"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<sst xmlns="http://schemas.openxmlformats.org/spreadsheetml/2006/main" count="231" uniqueCount="114">
  <si>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</si>
  <si>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</si>
  <si>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</si>
  <si>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</si>
  <si>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</si>
  <si>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</si>
  <si>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</si>
  <si>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</si>
  <si>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</si>
  <si>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</si>
  <si>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</si>
  <si>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</si>
  <si>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</si>
  <si>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　建造開始年度が平成３年度であり、事業開始以前に造成した団地の設備を受贈したものもあるが、管渠については法定耐用年数を経過したものはないが、今後の更新を見据え、ストックマネジメント計画に基づき主要管渠の調査・点検を行っている。
　有形固定資産原価償却率については、特に処理場の機械の償却率が高いため、現在進行している長寿命化によって改善していく予定である。</t>
    <rPh sb="1" eb="3">
      <t>ケンゾウ</t>
    </rPh>
    <rPh sb="3" eb="5">
      <t>カイシ</t>
    </rPh>
    <rPh sb="5" eb="7">
      <t>ネンド</t>
    </rPh>
    <rPh sb="8" eb="10">
      <t>ヘイセイ</t>
    </rPh>
    <rPh sb="11" eb="13">
      <t>ネンド</t>
    </rPh>
    <rPh sb="17" eb="19">
      <t>ジギョウ</t>
    </rPh>
    <rPh sb="19" eb="21">
      <t>カイシ</t>
    </rPh>
    <rPh sb="21" eb="23">
      <t>イゼン</t>
    </rPh>
    <rPh sb="24" eb="26">
      <t>ゾウセイ</t>
    </rPh>
    <rPh sb="28" eb="30">
      <t>ダンチ</t>
    </rPh>
    <rPh sb="31" eb="33">
      <t>セツビ</t>
    </rPh>
    <rPh sb="34" eb="35">
      <t>ウケ</t>
    </rPh>
    <rPh sb="35" eb="36">
      <t>ゾウ</t>
    </rPh>
    <rPh sb="45" eb="47">
      <t>カンキョ</t>
    </rPh>
    <rPh sb="52" eb="54">
      <t>ホウテイ</t>
    </rPh>
    <rPh sb="54" eb="56">
      <t>タイヨウ</t>
    </rPh>
    <rPh sb="56" eb="58">
      <t>ネンスウ</t>
    </rPh>
    <rPh sb="59" eb="61">
      <t>ケイカ</t>
    </rPh>
    <rPh sb="70" eb="72">
      <t>コンゴ</t>
    </rPh>
    <rPh sb="73" eb="75">
      <t>コウシン</t>
    </rPh>
    <rPh sb="76" eb="78">
      <t>ミス</t>
    </rPh>
    <rPh sb="90" eb="92">
      <t>ケイカク</t>
    </rPh>
    <rPh sb="93" eb="94">
      <t>モト</t>
    </rPh>
    <rPh sb="96" eb="98">
      <t>シュヨウ</t>
    </rPh>
    <rPh sb="98" eb="100">
      <t>カンキョ</t>
    </rPh>
    <rPh sb="101" eb="103">
      <t>チョウサ</t>
    </rPh>
    <rPh sb="104" eb="106">
      <t>テンケン</t>
    </rPh>
    <rPh sb="107" eb="108">
      <t>オコナ</t>
    </rPh>
    <rPh sb="115" eb="117">
      <t>ユウケイ</t>
    </rPh>
    <rPh sb="117" eb="121">
      <t>コテイシサン</t>
    </rPh>
    <rPh sb="121" eb="123">
      <t>ゲンカ</t>
    </rPh>
    <rPh sb="123" eb="126">
      <t>ショウキャクリツ</t>
    </rPh>
    <rPh sb="132" eb="133">
      <t>トク</t>
    </rPh>
    <rPh sb="134" eb="137">
      <t>ショリジョウ</t>
    </rPh>
    <rPh sb="138" eb="140">
      <t>キカイ</t>
    </rPh>
    <rPh sb="141" eb="143">
      <t>ショウキャク</t>
    </rPh>
    <rPh sb="143" eb="144">
      <t>リツ</t>
    </rPh>
    <rPh sb="145" eb="146">
      <t>タカ</t>
    </rPh>
    <rPh sb="150" eb="152">
      <t>ゲンザイ</t>
    </rPh>
    <rPh sb="152" eb="154">
      <t>シンコウ</t>
    </rPh>
    <rPh sb="158" eb="162">
      <t>チョウジュミョウカ</t>
    </rPh>
    <rPh sb="166" eb="168">
      <t>カイゼン</t>
    </rPh>
    <rPh sb="172" eb="174">
      <t>ヨテイ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</si>
  <si>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</si>
  <si>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</si>
  <si>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</si>
  <si>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</si>
  <si>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</si>
  <si>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</si>
  <si>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</si>
  <si>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</si>
  <si>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</si>
  <si>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</si>
  <si>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</si>
  <si>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</si>
  <si>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</si>
  <si>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</si>
  <si>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</si>
  <si>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</si>
  <si>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</si>
  <si>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</si>
  <si>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</si>
  <si>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</si>
  <si>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</si>
  <si>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</si>
  <si>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</si>
  <si>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</si>
  <si>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</si>
  <si>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</si>
  <si>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</si>
  <si>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</si>
  <si>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</si>
  <si>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</si>
  <si>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</si>
  <si>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</si>
  <si>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</si>
  <si>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</si>
  <si>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</si>
  <si>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</si>
  <si>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</si>
  <si>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</si>
  <si>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</si>
  <si>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</si>
  <si>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</si>
  <si>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</si>
  <si>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</si>
  <si>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</si>
  <si>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</si>
  <si>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</si>
  <si>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</si>
  <si>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</si>
  <si>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</si>
  <si>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</si>
  <si>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</si>
  <si>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</si>
  <si>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</si>
  <si>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</si>
  <si>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</si>
  <si>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</si>
  <si>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</si>
  <si>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</si>
  <si>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</si>
  <si>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</si>
  <si>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</si>
  <si>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</si>
  <si>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</si>
  <si>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</si>
  <si>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</si>
  <si>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</si>
  <si>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</si>
  <si>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</si>
  <si>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</si>
  <si>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</si>
  <si>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</si>
  <si>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</si>
  <si>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</si>
  <si>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</si>
  <si>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</si>
  <si>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</si>
  <si>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</si>
  <si>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</si>
  <si>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</si>
  <si>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</si>
  <si>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</si>
  <si>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</si>
  <si>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</si>
  <si>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岡山県　浅口市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</si>
  <si>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</si>
  <si>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</si>
  <si>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</si>
  <si>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</si>
  <si>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</si>
  <si>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</si>
  <si>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</si>
  <si>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</si>
  <si>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</si>
  <si>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</si>
  <si>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</si>
  <si>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</si>
  <si>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</si>
  <si>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</si>
  <si>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使用料収入は減少傾向であり、一般会計からの繰入金に対する依存度も高く、流動比率も低いため、将来的な改築・更新のための財源を確保できるように計画していく必要がある。
　また、今後は人口減少に伴い、使用料収入の減少が避けられない中、短期的には水洗化率の向上、長期的には使用料改定の検討を視野に入れ、収益の確保を図るとともに、施設の長寿命化、ストックマネジメントの実施による効率的な改築事業費の平準化、企業債残高の圧縮など、支出の削減を図り、持続可能な下水道事業の経営に務める。</t>
    <rPh sb="1" eb="4">
      <t>シヨウリョウ</t>
    </rPh>
    <rPh sb="4" eb="6">
      <t>シュウニュウ</t>
    </rPh>
    <rPh sb="7" eb="9">
      <t>ゲンショウ</t>
    </rPh>
    <rPh sb="9" eb="11">
      <t>ケイコウ</t>
    </rPh>
    <rPh sb="15" eb="17">
      <t>イッパン</t>
    </rPh>
    <rPh sb="17" eb="19">
      <t>カイケイ</t>
    </rPh>
    <rPh sb="22" eb="25">
      <t>クリイレキン</t>
    </rPh>
    <rPh sb="26" eb="27">
      <t>タイ</t>
    </rPh>
    <rPh sb="29" eb="32">
      <t>イゾンド</t>
    </rPh>
    <rPh sb="33" eb="34">
      <t>タカ</t>
    </rPh>
    <rPh sb="36" eb="38">
      <t>リュウドウ</t>
    </rPh>
    <rPh sb="38" eb="40">
      <t>ヒリツ</t>
    </rPh>
    <rPh sb="41" eb="42">
      <t>ヒク</t>
    </rPh>
    <rPh sb="46" eb="49">
      <t>ショウライテキ</t>
    </rPh>
    <rPh sb="50" eb="52">
      <t>カイチク</t>
    </rPh>
    <rPh sb="53" eb="55">
      <t>コウシン</t>
    </rPh>
    <rPh sb="59" eb="61">
      <t>ザイゲン</t>
    </rPh>
    <rPh sb="62" eb="64">
      <t>カクホ</t>
    </rPh>
    <rPh sb="70" eb="72">
      <t>ケイカク</t>
    </rPh>
    <rPh sb="76" eb="78">
      <t>ヒツヨウ</t>
    </rPh>
    <rPh sb="87" eb="89">
      <t>コンゴ</t>
    </rPh>
    <rPh sb="90" eb="92">
      <t>ジンコウ</t>
    </rPh>
    <rPh sb="92" eb="94">
      <t>ゲンショウ</t>
    </rPh>
    <rPh sb="95" eb="96">
      <t>トモナ</t>
    </rPh>
    <rPh sb="98" eb="101">
      <t>シヨウリョウ</t>
    </rPh>
    <rPh sb="101" eb="103">
      <t>シュウニュウ</t>
    </rPh>
    <rPh sb="104" eb="106">
      <t>ゲンショウ</t>
    </rPh>
    <rPh sb="107" eb="108">
      <t>サ</t>
    </rPh>
    <rPh sb="113" eb="114">
      <t>ナカ</t>
    </rPh>
    <rPh sb="115" eb="118">
      <t>タンキテキ</t>
    </rPh>
    <rPh sb="120" eb="123">
      <t>スイセンカ</t>
    </rPh>
    <rPh sb="123" eb="124">
      <t>リツ</t>
    </rPh>
    <rPh sb="125" eb="127">
      <t>コウジョウ</t>
    </rPh>
    <rPh sb="128" eb="131">
      <t>チョウキテキ</t>
    </rPh>
    <rPh sb="133" eb="136">
      <t>シヨウリョウ</t>
    </rPh>
    <rPh sb="136" eb="138">
      <t>カイテイ</t>
    </rPh>
    <rPh sb="139" eb="141">
      <t>ケントウ</t>
    </rPh>
    <rPh sb="142" eb="144">
      <t>シヤ</t>
    </rPh>
    <rPh sb="145" eb="146">
      <t>イ</t>
    </rPh>
    <rPh sb="148" eb="150">
      <t>シュウエキ</t>
    </rPh>
    <rPh sb="151" eb="153">
      <t>カクホ</t>
    </rPh>
    <rPh sb="154" eb="155">
      <t>ハカ</t>
    </rPh>
    <rPh sb="161" eb="163">
      <t>シセツ</t>
    </rPh>
    <rPh sb="164" eb="167">
      <t>チョウジュミョウ</t>
    </rPh>
    <rPh sb="167" eb="168">
      <t>カ</t>
    </rPh>
    <rPh sb="180" eb="182">
      <t>ジッシ</t>
    </rPh>
    <rPh sb="185" eb="188">
      <t>コウリツテキ</t>
    </rPh>
    <rPh sb="189" eb="191">
      <t>カイチク</t>
    </rPh>
    <rPh sb="191" eb="194">
      <t>ジギョウヒ</t>
    </rPh>
    <rPh sb="195" eb="198">
      <t>ヘイジュンカ</t>
    </rPh>
    <rPh sb="199" eb="202">
      <t>キギョウサイ</t>
    </rPh>
    <rPh sb="202" eb="204">
      <t>ザンダカ</t>
    </rPh>
    <rPh sb="205" eb="207">
      <t>アッシュク</t>
    </rPh>
    <rPh sb="210" eb="212">
      <t>シシュツ</t>
    </rPh>
    <rPh sb="213" eb="215">
      <t>サクゲン</t>
    </rPh>
    <rPh sb="216" eb="217">
      <t>ハカ</t>
    </rPh>
    <rPh sb="219" eb="221">
      <t>ジゾク</t>
    </rPh>
    <rPh sb="221" eb="223">
      <t>カノウ</t>
    </rPh>
    <rPh sb="224" eb="227">
      <t>ゲスイドウ</t>
    </rPh>
    <rPh sb="227" eb="229">
      <t>ジギョウ</t>
    </rPh>
    <rPh sb="230" eb="232">
      <t>ケイエイ</t>
    </rPh>
    <rPh sb="233" eb="234">
      <t>ツト</t>
    </rPh>
    <phoneticPr fontId="1"/>
  </si>
  <si>
    <t>　①経常収支比率は100％を超えており、⑤経費回収率も100％となっている。また、②累積欠損金比率も0％であり、④企業債残高対事業規模比率も類似団体に比べて低い水準にあるため、現在のところ収支の面では良好と思われる。
　ただし、③流動比率については、毎年上がっているものの、類似団体に比べるとまだ低く、収支の額やタイミングを意識して行動する必要があり、流動資産の比率を高められる方法を検討する必要がある。
　⑥汚水処理原価も類似団体に比べ低い値となっているが、将来的には人口減少に伴う有収水量の減少及び物価の上昇が予測され、現状を分析し、今後の状況について投資の効率化や維持管理費の削減についての検討を行っていく。
　⑦施設利用率は平均を下回っているが、面整備はほぼ終了しているため、処理場の統廃合を含め利用率を向上させる方法について検討が必要である。
　⑧水洗化率は、類似団体に比べ低い値になっているが、さらなる向上のため引き続き広報等によって接続を呼びかけていく。</t>
    <rPh sb="2" eb="4">
      <t>ケイジョウ</t>
    </rPh>
    <rPh sb="4" eb="6">
      <t>シュウシ</t>
    </rPh>
    <rPh sb="6" eb="8">
      <t>ヒリツ</t>
    </rPh>
    <rPh sb="14" eb="15">
      <t>コ</t>
    </rPh>
    <rPh sb="21" eb="23">
      <t>ケイヒ</t>
    </rPh>
    <rPh sb="23" eb="26">
      <t>カイシュウリツ</t>
    </rPh>
    <rPh sb="42" eb="44">
      <t>ルイセキ</t>
    </rPh>
    <rPh sb="44" eb="46">
      <t>ケッソン</t>
    </rPh>
    <rPh sb="46" eb="47">
      <t>キン</t>
    </rPh>
    <rPh sb="47" eb="49">
      <t>ヒリツ</t>
    </rPh>
    <rPh sb="57" eb="60">
      <t>キギョウサイ</t>
    </rPh>
    <rPh sb="60" eb="62">
      <t>ザンダカ</t>
    </rPh>
    <rPh sb="62" eb="63">
      <t>タイ</t>
    </rPh>
    <rPh sb="63" eb="65">
      <t>ジギョウ</t>
    </rPh>
    <rPh sb="65" eb="67">
      <t>キボ</t>
    </rPh>
    <rPh sb="67" eb="69">
      <t>ヒリツ</t>
    </rPh>
    <rPh sb="70" eb="72">
      <t>ルイジ</t>
    </rPh>
    <rPh sb="72" eb="74">
      <t>ダンタイ</t>
    </rPh>
    <rPh sb="75" eb="76">
      <t>クラ</t>
    </rPh>
    <rPh sb="78" eb="79">
      <t>ヒク</t>
    </rPh>
    <rPh sb="80" eb="82">
      <t>スイジュン</t>
    </rPh>
    <rPh sb="88" eb="90">
      <t>ゲンザイ</t>
    </rPh>
    <rPh sb="94" eb="96">
      <t>シュウシ</t>
    </rPh>
    <rPh sb="97" eb="98">
      <t>メン</t>
    </rPh>
    <rPh sb="100" eb="102">
      <t>リョウコウ</t>
    </rPh>
    <rPh sb="103" eb="104">
      <t>オモ</t>
    </rPh>
    <rPh sb="115" eb="117">
      <t>リュウドウ</t>
    </rPh>
    <rPh sb="117" eb="119">
      <t>ヒリツ</t>
    </rPh>
    <rPh sb="125" eb="127">
      <t>マイトシ</t>
    </rPh>
    <rPh sb="127" eb="128">
      <t>ア</t>
    </rPh>
    <rPh sb="137" eb="139">
      <t>ルイジ</t>
    </rPh>
    <rPh sb="139" eb="141">
      <t>ダンタイ</t>
    </rPh>
    <rPh sb="142" eb="143">
      <t>クラ</t>
    </rPh>
    <rPh sb="148" eb="149">
      <t>ヒク</t>
    </rPh>
    <rPh sb="151" eb="153">
      <t>シュウシ</t>
    </rPh>
    <rPh sb="154" eb="155">
      <t>ガク</t>
    </rPh>
    <rPh sb="162" eb="164">
      <t>イシキ</t>
    </rPh>
    <rPh sb="166" eb="168">
      <t>コウドウ</t>
    </rPh>
    <rPh sb="170" eb="172">
      <t>ヒツヨウ</t>
    </rPh>
    <rPh sb="176" eb="178">
      <t>リュウドウ</t>
    </rPh>
    <rPh sb="178" eb="180">
      <t>シサン</t>
    </rPh>
    <rPh sb="181" eb="183">
      <t>ヒリツ</t>
    </rPh>
    <rPh sb="184" eb="185">
      <t>タカ</t>
    </rPh>
    <rPh sb="189" eb="191">
      <t>ホウホウ</t>
    </rPh>
    <rPh sb="192" eb="194">
      <t>ケントウ</t>
    </rPh>
    <rPh sb="196" eb="198">
      <t>ヒツヨウ</t>
    </rPh>
    <rPh sb="205" eb="207">
      <t>オスイ</t>
    </rPh>
    <rPh sb="207" eb="209">
      <t>ショリ</t>
    </rPh>
    <rPh sb="209" eb="211">
      <t>ゲンカ</t>
    </rPh>
    <rPh sb="212" eb="214">
      <t>ルイジ</t>
    </rPh>
    <rPh sb="214" eb="216">
      <t>ダンタイ</t>
    </rPh>
    <rPh sb="217" eb="218">
      <t>クラ</t>
    </rPh>
    <rPh sb="219" eb="220">
      <t>ヒク</t>
    </rPh>
    <rPh sb="221" eb="222">
      <t>アタイ</t>
    </rPh>
    <rPh sb="230" eb="233">
      <t>ショウライテキ</t>
    </rPh>
    <rPh sb="235" eb="237">
      <t>ジンコウ</t>
    </rPh>
    <rPh sb="237" eb="239">
      <t>ゲンショウ</t>
    </rPh>
    <rPh sb="240" eb="241">
      <t>トモナ</t>
    </rPh>
    <rPh sb="242" eb="243">
      <t>ユウ</t>
    </rPh>
    <rPh sb="243" eb="244">
      <t>シュウ</t>
    </rPh>
    <rPh sb="244" eb="246">
      <t>スイリョウ</t>
    </rPh>
    <rPh sb="247" eb="249">
      <t>ゲンショウ</t>
    </rPh>
    <rPh sb="249" eb="250">
      <t>オヨ</t>
    </rPh>
    <rPh sb="251" eb="253">
      <t>ブッカ</t>
    </rPh>
    <rPh sb="254" eb="256">
      <t>ジョウショウ</t>
    </rPh>
    <rPh sb="257" eb="259">
      <t>ヨソク</t>
    </rPh>
    <rPh sb="262" eb="264">
      <t>ゲンジョウ</t>
    </rPh>
    <rPh sb="265" eb="267">
      <t>ブンセキ</t>
    </rPh>
    <rPh sb="269" eb="271">
      <t>コンゴ</t>
    </rPh>
    <rPh sb="272" eb="274">
      <t>ジョウキョウ</t>
    </rPh>
    <rPh sb="278" eb="280">
      <t>トウシ</t>
    </rPh>
    <rPh sb="281" eb="284">
      <t>コウリツカ</t>
    </rPh>
    <rPh sb="285" eb="287">
      <t>イジ</t>
    </rPh>
    <rPh sb="287" eb="290">
      <t>カンリヒ</t>
    </rPh>
    <rPh sb="291" eb="293">
      <t>サクゲン</t>
    </rPh>
    <rPh sb="298" eb="300">
      <t>ケントウ</t>
    </rPh>
    <rPh sb="301" eb="302">
      <t>オコナ</t>
    </rPh>
    <rPh sb="310" eb="312">
      <t>シセツ</t>
    </rPh>
    <rPh sb="312" eb="315">
      <t>リヨウリツ</t>
    </rPh>
    <rPh sb="316" eb="318">
      <t>ヘイキン</t>
    </rPh>
    <rPh sb="319" eb="321">
      <t>シタマワ</t>
    </rPh>
    <rPh sb="327" eb="328">
      <t>メン</t>
    </rPh>
    <rPh sb="328" eb="330">
      <t>セイビ</t>
    </rPh>
    <rPh sb="333" eb="335">
      <t>シュウリョウ</t>
    </rPh>
    <rPh sb="342" eb="345">
      <t>ショリジョウ</t>
    </rPh>
    <rPh sb="346" eb="349">
      <t>トウハイゴウ</t>
    </rPh>
    <rPh sb="350" eb="351">
      <t>フク</t>
    </rPh>
    <rPh sb="352" eb="355">
      <t>リヨウリツ</t>
    </rPh>
    <rPh sb="356" eb="358">
      <t>コウジョウ</t>
    </rPh>
    <rPh sb="361" eb="363">
      <t>ホウホウ</t>
    </rPh>
    <rPh sb="367" eb="369">
      <t>ケントウ</t>
    </rPh>
    <rPh sb="370" eb="372">
      <t>ヒツヨウ</t>
    </rPh>
    <rPh sb="379" eb="382">
      <t>スイセンカ</t>
    </rPh>
    <rPh sb="382" eb="383">
      <t>リツ</t>
    </rPh>
    <rPh sb="385" eb="387">
      <t>ルイジ</t>
    </rPh>
    <rPh sb="387" eb="389">
      <t>ダンタイ</t>
    </rPh>
    <rPh sb="390" eb="391">
      <t>クラ</t>
    </rPh>
    <rPh sb="392" eb="393">
      <t>ヒク</t>
    </rPh>
    <rPh sb="394" eb="395">
      <t>アタイ</t>
    </rPh>
    <rPh sb="407" eb="409">
      <t>コウジョウ</t>
    </rPh>
    <rPh sb="412" eb="413">
      <t>ヒ</t>
    </rPh>
    <rPh sb="414" eb="415">
      <t>ツヅ</t>
    </rPh>
    <rPh sb="416" eb="418">
      <t>コウホウ</t>
    </rPh>
    <rPh sb="418" eb="419">
      <t>ナド</t>
    </rPh>
    <rPh sb="423" eb="425">
      <t>セツゾク</t>
    </rPh>
    <rPh sb="426" eb="427">
      <t>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</si>
</sst>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7B-4389-A726-FA827696FA8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5E7B-4389-A726-FA827696FA8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27.33</c:v>
                </c:pt>
                <c:pt idx="1">
                  <c:v>24.78</c:v>
                </c:pt>
                <c:pt idx="2">
                  <c:v>25.42</c:v>
                </c:pt>
                <c:pt idx="3">
                  <c:v>25.42</c:v>
                </c:pt>
                <c:pt idx="4">
                  <c:v>29.36</c:v>
                </c:pt>
              </c:numCache>
            </c:numRef>
          </c:val>
          <c:extLst>
            <c:ext xmlns:c16="http://schemas.microsoft.com/office/drawing/2014/chart" uri="{C3380CC4-5D6E-409C-BE32-E72D297353CC}">
              <c16:uniqueId val="{00000000-E867-4786-A9C6-6DE17BC31A3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E867-4786-A9C6-6DE17BC31A3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81.540000000000006</c:v>
                </c:pt>
                <c:pt idx="1">
                  <c:v>82.16</c:v>
                </c:pt>
                <c:pt idx="2">
                  <c:v>82.2</c:v>
                </c:pt>
                <c:pt idx="3">
                  <c:v>81.709999999999994</c:v>
                </c:pt>
                <c:pt idx="4">
                  <c:v>82.96</c:v>
                </c:pt>
              </c:numCache>
            </c:numRef>
          </c:val>
          <c:extLst>
            <c:ext xmlns:c16="http://schemas.microsoft.com/office/drawing/2014/chart" uri="{C3380CC4-5D6E-409C-BE32-E72D297353CC}">
              <c16:uniqueId val="{00000000-F8B3-4402-A3D4-4ABECF033CC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F8B3-4402-A3D4-4ABECF033CC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108.3</c:v>
                </c:pt>
                <c:pt idx="1">
                  <c:v>107.75</c:v>
                </c:pt>
                <c:pt idx="2">
                  <c:v>103.84</c:v>
                </c:pt>
                <c:pt idx="3">
                  <c:v>101.19</c:v>
                </c:pt>
                <c:pt idx="4">
                  <c:v>101.9</c:v>
                </c:pt>
              </c:numCache>
            </c:numRef>
          </c:val>
          <c:extLst>
            <c:ext xmlns:c16="http://schemas.microsoft.com/office/drawing/2014/chart" uri="{C3380CC4-5D6E-409C-BE32-E72D297353CC}">
              <c16:uniqueId val="{00000000-6DFB-4FF6-BAEB-D2834F62BA0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DFB-4FF6-BAEB-D2834F62BA0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48.45</c:v>
                </c:pt>
                <c:pt idx="1">
                  <c:v>49.69</c:v>
                </c:pt>
                <c:pt idx="2">
                  <c:v>51.11</c:v>
                </c:pt>
                <c:pt idx="3">
                  <c:v>52.94</c:v>
                </c:pt>
                <c:pt idx="4">
                  <c:v>54.21</c:v>
                </c:pt>
              </c:numCache>
            </c:numRef>
          </c:val>
          <c:extLst>
            <c:ext xmlns:c16="http://schemas.microsoft.com/office/drawing/2014/chart" uri="{C3380CC4-5D6E-409C-BE32-E72D297353CC}">
              <c16:uniqueId val="{00000000-6898-4A4F-86E5-DC9936498D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898-4A4F-86E5-DC9936498D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A2-43EA-8F15-6D84C4E35B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FCA2-43EA-8F15-6D84C4E35BF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68-400D-86A7-9373229839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468-400D-86A7-9373229839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16.43</c:v>
                </c:pt>
                <c:pt idx="1">
                  <c:v>20.190000000000001</c:v>
                </c:pt>
                <c:pt idx="2">
                  <c:v>27.96</c:v>
                </c:pt>
                <c:pt idx="3">
                  <c:v>34.590000000000003</c:v>
                </c:pt>
                <c:pt idx="4">
                  <c:v>48.01</c:v>
                </c:pt>
              </c:numCache>
            </c:numRef>
          </c:val>
          <c:extLst>
            <c:ext xmlns:c16="http://schemas.microsoft.com/office/drawing/2014/chart" uri="{C3380CC4-5D6E-409C-BE32-E72D297353CC}">
              <c16:uniqueId val="{00000000-5992-472F-AA50-32FB8F8CEB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5992-472F-AA50-32FB8F8CEB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106.63</c:v>
                </c:pt>
                <c:pt idx="1">
                  <c:v>459.12</c:v>
                </c:pt>
                <c:pt idx="2">
                  <c:v>504.3</c:v>
                </c:pt>
                <c:pt idx="3">
                  <c:v>718.79</c:v>
                </c:pt>
                <c:pt idx="4">
                  <c:v>613.29999999999995</c:v>
                </c:pt>
              </c:numCache>
            </c:numRef>
          </c:val>
          <c:extLst>
            <c:ext xmlns:c16="http://schemas.microsoft.com/office/drawing/2014/chart" uri="{C3380CC4-5D6E-409C-BE32-E72D297353CC}">
              <c16:uniqueId val="{00000000-287B-4C64-8AEC-94E6A753A4A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287B-4C64-8AEC-94E6A753A4A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98.05</c:v>
                </c:pt>
                <c:pt idx="2">
                  <c:v>100</c:v>
                </c:pt>
                <c:pt idx="3">
                  <c:v>100</c:v>
                </c:pt>
                <c:pt idx="4">
                  <c:v>100</c:v>
                </c:pt>
              </c:numCache>
            </c:numRef>
          </c:val>
          <c:extLst>
            <c:ext xmlns:c16="http://schemas.microsoft.com/office/drawing/2014/chart" uri="{C3380CC4-5D6E-409C-BE32-E72D297353CC}">
              <c16:uniqueId val="{00000000-FA9C-4389-A20D-8921B56E5C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FA9C-4389-A20D-8921B56E5CA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157.71</c:v>
                </c:pt>
                <c:pt idx="1">
                  <c:v>161.33000000000001</c:v>
                </c:pt>
                <c:pt idx="2">
                  <c:v>158.65</c:v>
                </c:pt>
                <c:pt idx="3">
                  <c:v>159.33000000000001</c:v>
                </c:pt>
                <c:pt idx="4">
                  <c:v>159.99</c:v>
                </c:pt>
              </c:numCache>
            </c:numRef>
          </c:val>
          <c:extLst>
            <c:ext xmlns:c16="http://schemas.microsoft.com/office/drawing/2014/chart" uri="{C3380CC4-5D6E-409C-BE32-E72D297353CC}">
              <c16:uniqueId val="{00000000-7E4E-4039-9777-9D3CD5CFE9B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E4E-4039-9777-9D3CD5CFE9B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 workbookViewId="0">
      <selection activeCell="BL45" sqref="BL45:BZ46"/>
    </sheetView>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岡山県　浅口市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16</v>
      </c>
      <c r="X7" s="29"/>
      <c r="Y7" s="29"/>
      <c r="Z7" s="29"/>
      <c r="AA7" s="29"/>
      <c r="AB7" s="29"/>
      <c r="AC7" s="29"/>
      <c r="AD7" s="29" t="s">
        <v>7</v>
      </c>
      <c r="AE7" s="29"/>
      <c r="AF7" s="29"/>
      <c r="AG7" s="29"/>
      <c r="AH7" s="29"/>
      <c r="AI7" s="29"/>
      <c r="AJ7" s="29"/>
      <c r="AK7" s="3"/>
      <c r="AL7" s="29" t="s">
        <v>18</v>
      </c>
      <c r="AM7" s="29"/>
      <c r="AN7" s="29"/>
      <c r="AO7" s="29"/>
      <c r="AP7" s="29"/>
      <c r="AQ7" s="29"/>
      <c r="AR7" s="29"/>
      <c r="AS7" s="29"/>
      <c r="AT7" s="29" t="s">
        <v>8</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特定環境保全公共下水道</v>
      </c>
      <c r="Q8" s="33"/>
      <c r="R8" s="33"/>
      <c r="S8" s="33"/>
      <c r="T8" s="33"/>
      <c r="U8" s="33"/>
      <c r="V8" s="33"/>
      <c r="W8" s="33" t="str">
        <f>データ!L6</f>
        <v>D2</v>
      </c>
      <c r="X8" s="33"/>
      <c r="Y8" s="33"/>
      <c r="Z8" s="33"/>
      <c r="AA8" s="33"/>
      <c r="AB8" s="33"/>
      <c r="AC8" s="33"/>
      <c r="AD8" s="34" t="str">
        <f>データ!$M$6</f>
        <v>非設置</v>
      </c>
      <c r="AE8" s="34"/>
      <c r="AF8" s="34"/>
      <c r="AG8" s="34"/>
      <c r="AH8" s="34"/>
      <c r="AI8" s="34"/>
      <c r="AJ8" s="34"/>
      <c r="AK8" s="3"/>
      <c r="AL8" s="35">
        <f>データ!S6</f>
        <v>32525</v>
      </c>
      <c r="AM8" s="35"/>
      <c r="AN8" s="35"/>
      <c r="AO8" s="35"/>
      <c r="AP8" s="35"/>
      <c r="AQ8" s="35"/>
      <c r="AR8" s="35"/>
      <c r="AS8" s="35"/>
      <c r="AT8" s="36">
        <f>データ!T6</f>
        <v>66.459999999999994</v>
      </c>
      <c r="AU8" s="36"/>
      <c r="AV8" s="36"/>
      <c r="AW8" s="36"/>
      <c r="AX8" s="36"/>
      <c r="AY8" s="36"/>
      <c r="AZ8" s="36"/>
      <c r="BA8" s="36"/>
      <c r="BB8" s="36">
        <f>データ!U6</f>
        <v>489.39</v>
      </c>
      <c r="BC8" s="36"/>
      <c r="BD8" s="36"/>
      <c r="BE8" s="36"/>
      <c r="BF8" s="36"/>
      <c r="BG8" s="36"/>
      <c r="BH8" s="36"/>
      <c r="BI8" s="36"/>
      <c r="BJ8" s="3"/>
      <c r="BK8" s="3"/>
      <c r="BL8" s="37" t="s">
        <v>15</v>
      </c>
      <c r="BM8" s="38"/>
      <c r="BN8" s="39" t="s">
        <v>22</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25</v>
      </c>
      <c r="J9" s="29"/>
      <c r="K9" s="29"/>
      <c r="L9" s="29"/>
      <c r="M9" s="29"/>
      <c r="N9" s="29"/>
      <c r="O9" s="29"/>
      <c r="P9" s="29" t="s">
        <v>26</v>
      </c>
      <c r="Q9" s="29"/>
      <c r="R9" s="29"/>
      <c r="S9" s="29"/>
      <c r="T9" s="29"/>
      <c r="U9" s="29"/>
      <c r="V9" s="29"/>
      <c r="W9" s="29" t="s">
        <v>29</v>
      </c>
      <c r="X9" s="29"/>
      <c r="Y9" s="29"/>
      <c r="Z9" s="29"/>
      <c r="AA9" s="29"/>
      <c r="AB9" s="29"/>
      <c r="AC9" s="29"/>
      <c r="AD9" s="29" t="s">
        <v>24</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33</v>
      </c>
      <c r="BC9" s="29"/>
      <c r="BD9" s="29"/>
      <c r="BE9" s="29"/>
      <c r="BF9" s="29"/>
      <c r="BG9" s="29"/>
      <c r="BH9" s="29"/>
      <c r="BI9" s="29"/>
      <c r="BJ9" s="3"/>
      <c r="BK9" s="3"/>
      <c r="BL9" s="41" t="s">
        <v>36</v>
      </c>
      <c r="BM9" s="42"/>
      <c r="BN9" s="43" t="s">
        <v>37</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79.239999999999995</v>
      </c>
      <c r="J10" s="36"/>
      <c r="K10" s="36"/>
      <c r="L10" s="36"/>
      <c r="M10" s="36"/>
      <c r="N10" s="36"/>
      <c r="O10" s="36"/>
      <c r="P10" s="36">
        <f>データ!P6</f>
        <v>13.58</v>
      </c>
      <c r="Q10" s="36"/>
      <c r="R10" s="36"/>
      <c r="S10" s="36"/>
      <c r="T10" s="36"/>
      <c r="U10" s="36"/>
      <c r="V10" s="36"/>
      <c r="W10" s="36">
        <f>データ!Q6</f>
        <v>102.42</v>
      </c>
      <c r="X10" s="36"/>
      <c r="Y10" s="36"/>
      <c r="Z10" s="36"/>
      <c r="AA10" s="36"/>
      <c r="AB10" s="36"/>
      <c r="AC10" s="36"/>
      <c r="AD10" s="35">
        <f>データ!R6</f>
        <v>3260</v>
      </c>
      <c r="AE10" s="35"/>
      <c r="AF10" s="35"/>
      <c r="AG10" s="35"/>
      <c r="AH10" s="35"/>
      <c r="AI10" s="35"/>
      <c r="AJ10" s="35"/>
      <c r="AK10" s="2"/>
      <c r="AL10" s="35">
        <f>データ!V6</f>
        <v>4408</v>
      </c>
      <c r="AM10" s="35"/>
      <c r="AN10" s="35"/>
      <c r="AO10" s="35"/>
      <c r="AP10" s="35"/>
      <c r="AQ10" s="35"/>
      <c r="AR10" s="35"/>
      <c r="AS10" s="35"/>
      <c r="AT10" s="36">
        <f>データ!W6</f>
        <v>2.2200000000000002</v>
      </c>
      <c r="AU10" s="36"/>
      <c r="AV10" s="36"/>
      <c r="AW10" s="36"/>
      <c r="AX10" s="36"/>
      <c r="AY10" s="36"/>
      <c r="AZ10" s="36"/>
      <c r="BA10" s="36"/>
      <c r="BB10" s="36">
        <f>データ!X6</f>
        <v>1985.59</v>
      </c>
      <c r="BC10" s="36"/>
      <c r="BD10" s="36"/>
      <c r="BE10" s="36"/>
      <c r="BF10" s="36"/>
      <c r="BG10" s="36"/>
      <c r="BH10" s="36"/>
      <c r="BI10" s="36"/>
      <c r="BJ10" s="2"/>
      <c r="BK10" s="2"/>
      <c r="BL10" s="45" t="s">
        <v>39</v>
      </c>
      <c r="BM10" s="46"/>
      <c r="BN10" s="47" t="s">
        <v>40</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42</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43</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46</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47</v>
      </c>
      <c r="C84" s="6"/>
      <c r="D84" s="6"/>
      <c r="E84" s="6" t="s">
        <v>48</v>
      </c>
      <c r="F84" s="6" t="s">
        <v>50</v>
      </c>
      <c r="G84" s="6" t="s">
        <v>51</v>
      </c>
      <c r="H84" s="6" t="s">
        <v>45</v>
      </c>
      <c r="I84" s="6" t="s">
        <v>11</v>
      </c>
      <c r="J84" s="6" t="s">
        <v>52</v>
      </c>
      <c r="K84" s="6" t="s">
        <v>53</v>
      </c>
      <c r="L84" s="6" t="s">
        <v>34</v>
      </c>
      <c r="M84" s="6" t="s">
        <v>38</v>
      </c>
      <c r="N84" s="6" t="s">
        <v>54</v>
      </c>
      <c r="O84" s="6" t="s">
        <v>56</v>
      </c>
    </row>
    <row r="85" spans="1:78" hidden="1" x14ac:dyDescent="0.2">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TOmMNHUmcyqIgz2TevsNhOzAoNA22y+pQ3jtGsfVUJEbV2mPiGKMI7brb8+VlGC2DxcIjS6SnsNdAlGXbK+hNw==" saltValue="DQXvDWFqcfEWnpIa3YYqw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21</v>
      </c>
      <c r="B3" s="16" t="s">
        <v>35</v>
      </c>
      <c r="C3" s="16" t="s">
        <v>61</v>
      </c>
      <c r="D3" s="16" t="s">
        <v>41</v>
      </c>
      <c r="E3" s="16" t="s">
        <v>6</v>
      </c>
      <c r="F3" s="16" t="s">
        <v>5</v>
      </c>
      <c r="G3" s="16" t="s">
        <v>27</v>
      </c>
      <c r="H3" s="73" t="s">
        <v>62</v>
      </c>
      <c r="I3" s="74"/>
      <c r="J3" s="74"/>
      <c r="K3" s="74"/>
      <c r="L3" s="74"/>
      <c r="M3" s="74"/>
      <c r="N3" s="74"/>
      <c r="O3" s="74"/>
      <c r="P3" s="74"/>
      <c r="Q3" s="74"/>
      <c r="R3" s="74"/>
      <c r="S3" s="74"/>
      <c r="T3" s="74"/>
      <c r="U3" s="74"/>
      <c r="V3" s="74"/>
      <c r="W3" s="74"/>
      <c r="X3" s="75"/>
      <c r="Y3" s="71" t="s">
        <v>57</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63</v>
      </c>
      <c r="B4" s="17"/>
      <c r="C4" s="17"/>
      <c r="D4" s="17"/>
      <c r="E4" s="17"/>
      <c r="F4" s="17"/>
      <c r="G4" s="17"/>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49</v>
      </c>
      <c r="AK4" s="72"/>
      <c r="AL4" s="72"/>
      <c r="AM4" s="72"/>
      <c r="AN4" s="72"/>
      <c r="AO4" s="72"/>
      <c r="AP4" s="72"/>
      <c r="AQ4" s="72"/>
      <c r="AR4" s="72"/>
      <c r="AS4" s="72"/>
      <c r="AT4" s="72"/>
      <c r="AU4" s="72" t="s">
        <v>30</v>
      </c>
      <c r="AV4" s="72"/>
      <c r="AW4" s="72"/>
      <c r="AX4" s="72"/>
      <c r="AY4" s="72"/>
      <c r="AZ4" s="72"/>
      <c r="BA4" s="72"/>
      <c r="BB4" s="72"/>
      <c r="BC4" s="72"/>
      <c r="BD4" s="72"/>
      <c r="BE4" s="72"/>
      <c r="BF4" s="72" t="s">
        <v>65</v>
      </c>
      <c r="BG4" s="72"/>
      <c r="BH4" s="72"/>
      <c r="BI4" s="72"/>
      <c r="BJ4" s="72"/>
      <c r="BK4" s="72"/>
      <c r="BL4" s="72"/>
      <c r="BM4" s="72"/>
      <c r="BN4" s="72"/>
      <c r="BO4" s="72"/>
      <c r="BP4" s="72"/>
      <c r="BQ4" s="72" t="s">
        <v>17</v>
      </c>
      <c r="BR4" s="72"/>
      <c r="BS4" s="72"/>
      <c r="BT4" s="72"/>
      <c r="BU4" s="72"/>
      <c r="BV4" s="72"/>
      <c r="BW4" s="72"/>
      <c r="BX4" s="72"/>
      <c r="BY4" s="72"/>
      <c r="BZ4" s="72"/>
      <c r="CA4" s="72"/>
      <c r="CB4" s="72" t="s">
        <v>64</v>
      </c>
      <c r="CC4" s="72"/>
      <c r="CD4" s="72"/>
      <c r="CE4" s="72"/>
      <c r="CF4" s="72"/>
      <c r="CG4" s="72"/>
      <c r="CH4" s="72"/>
      <c r="CI4" s="72"/>
      <c r="CJ4" s="72"/>
      <c r="CK4" s="72"/>
      <c r="CL4" s="72"/>
      <c r="CM4" s="72" t="s">
        <v>0</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8" x14ac:dyDescent="0.2">
      <c r="A5" s="14" t="s">
        <v>70</v>
      </c>
      <c r="B5" s="18"/>
      <c r="C5" s="18"/>
      <c r="D5" s="18"/>
      <c r="E5" s="18"/>
      <c r="F5" s="18"/>
      <c r="G5" s="18"/>
      <c r="H5" s="22" t="s">
        <v>60</v>
      </c>
      <c r="I5" s="22" t="s">
        <v>71</v>
      </c>
      <c r="J5" s="22" t="s">
        <v>72</v>
      </c>
      <c r="K5" s="22" t="s">
        <v>73</v>
      </c>
      <c r="L5" s="22" t="s">
        <v>74</v>
      </c>
      <c r="M5" s="22" t="s">
        <v>7</v>
      </c>
      <c r="N5" s="22" t="s">
        <v>75</v>
      </c>
      <c r="O5" s="22" t="s">
        <v>76</v>
      </c>
      <c r="P5" s="22" t="s">
        <v>77</v>
      </c>
      <c r="Q5" s="22" t="s">
        <v>78</v>
      </c>
      <c r="R5" s="22" t="s">
        <v>79</v>
      </c>
      <c r="S5" s="22" t="s">
        <v>80</v>
      </c>
      <c r="T5" s="22" t="s">
        <v>81</v>
      </c>
      <c r="U5" s="22" t="s">
        <v>1</v>
      </c>
      <c r="V5" s="22" t="s">
        <v>82</v>
      </c>
      <c r="W5" s="22" t="s">
        <v>83</v>
      </c>
      <c r="X5" s="22" t="s">
        <v>84</v>
      </c>
      <c r="Y5" s="22" t="s">
        <v>85</v>
      </c>
      <c r="Z5" s="22" t="s">
        <v>86</v>
      </c>
      <c r="AA5" s="22" t="s">
        <v>87</v>
      </c>
      <c r="AB5" s="22" t="s">
        <v>88</v>
      </c>
      <c r="AC5" s="22" t="s">
        <v>89</v>
      </c>
      <c r="AD5" s="22" t="s">
        <v>90</v>
      </c>
      <c r="AE5" s="22" t="s">
        <v>92</v>
      </c>
      <c r="AF5" s="22" t="s">
        <v>93</v>
      </c>
      <c r="AG5" s="22" t="s">
        <v>94</v>
      </c>
      <c r="AH5" s="22" t="s">
        <v>95</v>
      </c>
      <c r="AI5" s="22" t="s">
        <v>47</v>
      </c>
      <c r="AJ5" s="22" t="s">
        <v>85</v>
      </c>
      <c r="AK5" s="22" t="s">
        <v>86</v>
      </c>
      <c r="AL5" s="22" t="s">
        <v>87</v>
      </c>
      <c r="AM5" s="22" t="s">
        <v>88</v>
      </c>
      <c r="AN5" s="22" t="s">
        <v>89</v>
      </c>
      <c r="AO5" s="22" t="s">
        <v>90</v>
      </c>
      <c r="AP5" s="22" t="s">
        <v>92</v>
      </c>
      <c r="AQ5" s="22" t="s">
        <v>93</v>
      </c>
      <c r="AR5" s="22" t="s">
        <v>94</v>
      </c>
      <c r="AS5" s="22" t="s">
        <v>95</v>
      </c>
      <c r="AT5" s="22" t="s">
        <v>91</v>
      </c>
      <c r="AU5" s="22" t="s">
        <v>85</v>
      </c>
      <c r="AV5" s="22" t="s">
        <v>86</v>
      </c>
      <c r="AW5" s="22" t="s">
        <v>87</v>
      </c>
      <c r="AX5" s="22" t="s">
        <v>88</v>
      </c>
      <c r="AY5" s="22" t="s">
        <v>89</v>
      </c>
      <c r="AZ5" s="22" t="s">
        <v>90</v>
      </c>
      <c r="BA5" s="22" t="s">
        <v>92</v>
      </c>
      <c r="BB5" s="22" t="s">
        <v>93</v>
      </c>
      <c r="BC5" s="22" t="s">
        <v>94</v>
      </c>
      <c r="BD5" s="22" t="s">
        <v>95</v>
      </c>
      <c r="BE5" s="22" t="s">
        <v>91</v>
      </c>
      <c r="BF5" s="22" t="s">
        <v>85</v>
      </c>
      <c r="BG5" s="22" t="s">
        <v>86</v>
      </c>
      <c r="BH5" s="22" t="s">
        <v>87</v>
      </c>
      <c r="BI5" s="22" t="s">
        <v>88</v>
      </c>
      <c r="BJ5" s="22" t="s">
        <v>89</v>
      </c>
      <c r="BK5" s="22" t="s">
        <v>90</v>
      </c>
      <c r="BL5" s="22" t="s">
        <v>92</v>
      </c>
      <c r="BM5" s="22" t="s">
        <v>93</v>
      </c>
      <c r="BN5" s="22" t="s">
        <v>94</v>
      </c>
      <c r="BO5" s="22" t="s">
        <v>95</v>
      </c>
      <c r="BP5" s="22" t="s">
        <v>91</v>
      </c>
      <c r="BQ5" s="22" t="s">
        <v>85</v>
      </c>
      <c r="BR5" s="22" t="s">
        <v>86</v>
      </c>
      <c r="BS5" s="22" t="s">
        <v>87</v>
      </c>
      <c r="BT5" s="22" t="s">
        <v>88</v>
      </c>
      <c r="BU5" s="22" t="s">
        <v>89</v>
      </c>
      <c r="BV5" s="22" t="s">
        <v>90</v>
      </c>
      <c r="BW5" s="22" t="s">
        <v>92</v>
      </c>
      <c r="BX5" s="22" t="s">
        <v>93</v>
      </c>
      <c r="BY5" s="22" t="s">
        <v>94</v>
      </c>
      <c r="BZ5" s="22" t="s">
        <v>95</v>
      </c>
      <c r="CA5" s="22" t="s">
        <v>91</v>
      </c>
      <c r="CB5" s="22" t="s">
        <v>85</v>
      </c>
      <c r="CC5" s="22" t="s">
        <v>86</v>
      </c>
      <c r="CD5" s="22" t="s">
        <v>87</v>
      </c>
      <c r="CE5" s="22" t="s">
        <v>88</v>
      </c>
      <c r="CF5" s="22" t="s">
        <v>89</v>
      </c>
      <c r="CG5" s="22" t="s">
        <v>90</v>
      </c>
      <c r="CH5" s="22" t="s">
        <v>92</v>
      </c>
      <c r="CI5" s="22" t="s">
        <v>93</v>
      </c>
      <c r="CJ5" s="22" t="s">
        <v>94</v>
      </c>
      <c r="CK5" s="22" t="s">
        <v>95</v>
      </c>
      <c r="CL5" s="22" t="s">
        <v>91</v>
      </c>
      <c r="CM5" s="22" t="s">
        <v>85</v>
      </c>
      <c r="CN5" s="22" t="s">
        <v>86</v>
      </c>
      <c r="CO5" s="22" t="s">
        <v>87</v>
      </c>
      <c r="CP5" s="22" t="s">
        <v>88</v>
      </c>
      <c r="CQ5" s="22" t="s">
        <v>89</v>
      </c>
      <c r="CR5" s="22" t="s">
        <v>90</v>
      </c>
      <c r="CS5" s="22" t="s">
        <v>92</v>
      </c>
      <c r="CT5" s="22" t="s">
        <v>93</v>
      </c>
      <c r="CU5" s="22" t="s">
        <v>94</v>
      </c>
      <c r="CV5" s="22" t="s">
        <v>95</v>
      </c>
      <c r="CW5" s="22" t="s">
        <v>91</v>
      </c>
      <c r="CX5" s="22" t="s">
        <v>85</v>
      </c>
      <c r="CY5" s="22" t="s">
        <v>86</v>
      </c>
      <c r="CZ5" s="22" t="s">
        <v>87</v>
      </c>
      <c r="DA5" s="22" t="s">
        <v>88</v>
      </c>
      <c r="DB5" s="22" t="s">
        <v>89</v>
      </c>
      <c r="DC5" s="22" t="s">
        <v>90</v>
      </c>
      <c r="DD5" s="22" t="s">
        <v>92</v>
      </c>
      <c r="DE5" s="22" t="s">
        <v>93</v>
      </c>
      <c r="DF5" s="22" t="s">
        <v>94</v>
      </c>
      <c r="DG5" s="22" t="s">
        <v>95</v>
      </c>
      <c r="DH5" s="22" t="s">
        <v>91</v>
      </c>
      <c r="DI5" s="22" t="s">
        <v>85</v>
      </c>
      <c r="DJ5" s="22" t="s">
        <v>86</v>
      </c>
      <c r="DK5" s="22" t="s">
        <v>87</v>
      </c>
      <c r="DL5" s="22" t="s">
        <v>88</v>
      </c>
      <c r="DM5" s="22" t="s">
        <v>89</v>
      </c>
      <c r="DN5" s="22" t="s">
        <v>90</v>
      </c>
      <c r="DO5" s="22" t="s">
        <v>92</v>
      </c>
      <c r="DP5" s="22" t="s">
        <v>93</v>
      </c>
      <c r="DQ5" s="22" t="s">
        <v>94</v>
      </c>
      <c r="DR5" s="22" t="s">
        <v>95</v>
      </c>
      <c r="DS5" s="22" t="s">
        <v>91</v>
      </c>
      <c r="DT5" s="22" t="s">
        <v>85</v>
      </c>
      <c r="DU5" s="22" t="s">
        <v>86</v>
      </c>
      <c r="DV5" s="22" t="s">
        <v>87</v>
      </c>
      <c r="DW5" s="22" t="s">
        <v>88</v>
      </c>
      <c r="DX5" s="22" t="s">
        <v>89</v>
      </c>
      <c r="DY5" s="22" t="s">
        <v>90</v>
      </c>
      <c r="DZ5" s="22" t="s">
        <v>92</v>
      </c>
      <c r="EA5" s="22" t="s">
        <v>93</v>
      </c>
      <c r="EB5" s="22" t="s">
        <v>94</v>
      </c>
      <c r="EC5" s="22" t="s">
        <v>95</v>
      </c>
      <c r="ED5" s="22" t="s">
        <v>91</v>
      </c>
      <c r="EE5" s="22" t="s">
        <v>85</v>
      </c>
      <c r="EF5" s="22" t="s">
        <v>86</v>
      </c>
      <c r="EG5" s="22" t="s">
        <v>87</v>
      </c>
      <c r="EH5" s="22" t="s">
        <v>88</v>
      </c>
      <c r="EI5" s="22" t="s">
        <v>89</v>
      </c>
      <c r="EJ5" s="22" t="s">
        <v>90</v>
      </c>
      <c r="EK5" s="22" t="s">
        <v>92</v>
      </c>
      <c r="EL5" s="22" t="s">
        <v>93</v>
      </c>
      <c r="EM5" s="22" t="s">
        <v>94</v>
      </c>
      <c r="EN5" s="22" t="s">
        <v>95</v>
      </c>
      <c r="EO5" s="22" t="s">
        <v>91</v>
      </c>
    </row>
    <row r="6" spans="1:148" s="13" customFormat="1" x14ac:dyDescent="0.2">
      <c r="A6" s="14" t="s">
        <v>96</v>
      </c>
      <c r="B6" s="19">
        <f t="shared" ref="B6:X6" si="1">B7</f>
        <v>2024</v>
      </c>
      <c r="C6" s="19">
        <f t="shared" si="1"/>
        <v>332160</v>
      </c>
      <c r="D6" s="19">
        <f t="shared" si="1"/>
        <v>46</v>
      </c>
      <c r="E6" s="19">
        <f t="shared" si="1"/>
        <v>17</v>
      </c>
      <c r="F6" s="19">
        <f t="shared" si="1"/>
        <v>4</v>
      </c>
      <c r="G6" s="19">
        <f t="shared" si="1"/>
        <v>0</v>
      </c>
      <c r="H6" s="19" t="str">
        <f t="shared" si="1"/>
        <v>岡山県　浅口市</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79.239999999999995</v>
      </c>
      <c r="P6" s="23">
        <f t="shared" si="1"/>
        <v>13.58</v>
      </c>
      <c r="Q6" s="23">
        <f t="shared" si="1"/>
        <v>102.42</v>
      </c>
      <c r="R6" s="23">
        <f t="shared" si="1"/>
        <v>3260</v>
      </c>
      <c r="S6" s="23">
        <f t="shared" si="1"/>
        <v>32525</v>
      </c>
      <c r="T6" s="23">
        <f t="shared" si="1"/>
        <v>66.459999999999994</v>
      </c>
      <c r="U6" s="23">
        <f t="shared" si="1"/>
        <v>489.39</v>
      </c>
      <c r="V6" s="23">
        <f t="shared" si="1"/>
        <v>4408</v>
      </c>
      <c r="W6" s="23">
        <f t="shared" si="1"/>
        <v>2.2200000000000002</v>
      </c>
      <c r="X6" s="23">
        <f t="shared" si="1"/>
        <v>1985.59</v>
      </c>
      <c r="Y6" s="27">
        <f t="shared" ref="Y6:AH6" si="2">IF(Y7="",NA(),Y7)</f>
        <v>108.3</v>
      </c>
      <c r="Z6" s="27">
        <f t="shared" si="2"/>
        <v>107.75</v>
      </c>
      <c r="AA6" s="27">
        <f t="shared" si="2"/>
        <v>103.84</v>
      </c>
      <c r="AB6" s="27">
        <f t="shared" si="2"/>
        <v>101.19</v>
      </c>
      <c r="AC6" s="27">
        <f t="shared" si="2"/>
        <v>101.9</v>
      </c>
      <c r="AD6" s="27">
        <f t="shared" si="2"/>
        <v>105.78</v>
      </c>
      <c r="AE6" s="27">
        <f t="shared" si="2"/>
        <v>106.09</v>
      </c>
      <c r="AF6" s="27">
        <f t="shared" si="2"/>
        <v>106.44</v>
      </c>
      <c r="AG6" s="27">
        <f t="shared" si="2"/>
        <v>107.11</v>
      </c>
      <c r="AH6" s="27">
        <f t="shared" si="2"/>
        <v>106.38</v>
      </c>
      <c r="AI6" s="23" t="str">
        <f>IF(AI7="","",IF(AI7="-","【-】","【"&amp;SUBSTITUTE(TEXT(AI7,"#,##0.00"),"-","△")&amp;"】"))</f>
        <v>【105.07】</v>
      </c>
      <c r="AJ6" s="23">
        <f t="shared" ref="AJ6:AS6" si="3">IF(AJ7="",NA(),AJ7)</f>
        <v>0</v>
      </c>
      <c r="AK6" s="23">
        <f t="shared" si="3"/>
        <v>0</v>
      </c>
      <c r="AL6" s="23">
        <f t="shared" si="3"/>
        <v>0</v>
      </c>
      <c r="AM6" s="23">
        <f t="shared" si="3"/>
        <v>0</v>
      </c>
      <c r="AN6" s="23">
        <f t="shared" si="3"/>
        <v>0</v>
      </c>
      <c r="AO6" s="27">
        <f t="shared" si="3"/>
        <v>63.96</v>
      </c>
      <c r="AP6" s="27">
        <f t="shared" si="3"/>
        <v>69.42</v>
      </c>
      <c r="AQ6" s="27">
        <f t="shared" si="3"/>
        <v>72.86</v>
      </c>
      <c r="AR6" s="27">
        <f t="shared" si="3"/>
        <v>69.540000000000006</v>
      </c>
      <c r="AS6" s="27">
        <f t="shared" si="3"/>
        <v>70.63</v>
      </c>
      <c r="AT6" s="23" t="str">
        <f>IF(AT7="","",IF(AT7="-","【-】","【"&amp;SUBSTITUTE(TEXT(AT7,"#,##0.00"),"-","△")&amp;"】"))</f>
        <v>【63.54】</v>
      </c>
      <c r="AU6" s="27">
        <f t="shared" ref="AU6:BD6" si="4">IF(AU7="",NA(),AU7)</f>
        <v>16.43</v>
      </c>
      <c r="AV6" s="27">
        <f t="shared" si="4"/>
        <v>20.190000000000001</v>
      </c>
      <c r="AW6" s="27">
        <f t="shared" si="4"/>
        <v>27.96</v>
      </c>
      <c r="AX6" s="27">
        <f t="shared" si="4"/>
        <v>34.590000000000003</v>
      </c>
      <c r="AY6" s="27">
        <f t="shared" si="4"/>
        <v>48.01</v>
      </c>
      <c r="AZ6" s="27">
        <f t="shared" si="4"/>
        <v>44.24</v>
      </c>
      <c r="BA6" s="27">
        <f t="shared" si="4"/>
        <v>43.07</v>
      </c>
      <c r="BB6" s="27">
        <f t="shared" si="4"/>
        <v>45.42</v>
      </c>
      <c r="BC6" s="27">
        <f t="shared" si="4"/>
        <v>50.63</v>
      </c>
      <c r="BD6" s="27">
        <f t="shared" si="4"/>
        <v>53.28</v>
      </c>
      <c r="BE6" s="23" t="str">
        <f>IF(BE7="","",IF(BE7="-","【-】","【"&amp;SUBSTITUTE(TEXT(BE7,"#,##0.00"),"-","△")&amp;"】"))</f>
        <v>【50.90】</v>
      </c>
      <c r="BF6" s="27">
        <f t="shared" ref="BF6:BO6" si="5">IF(BF7="",NA(),BF7)</f>
        <v>106.63</v>
      </c>
      <c r="BG6" s="27">
        <f t="shared" si="5"/>
        <v>459.12</v>
      </c>
      <c r="BH6" s="27">
        <f t="shared" si="5"/>
        <v>504.3</v>
      </c>
      <c r="BI6" s="27">
        <f t="shared" si="5"/>
        <v>718.79</v>
      </c>
      <c r="BJ6" s="27">
        <f t="shared" si="5"/>
        <v>613.29999999999995</v>
      </c>
      <c r="BK6" s="27">
        <f t="shared" si="5"/>
        <v>1258.43</v>
      </c>
      <c r="BL6" s="27">
        <f t="shared" si="5"/>
        <v>1163.75</v>
      </c>
      <c r="BM6" s="27">
        <f t="shared" si="5"/>
        <v>1195.47</v>
      </c>
      <c r="BN6" s="27">
        <f t="shared" si="5"/>
        <v>1168.69</v>
      </c>
      <c r="BO6" s="27">
        <f t="shared" si="5"/>
        <v>1142.44</v>
      </c>
      <c r="BP6" s="23" t="str">
        <f>IF(BP7="","",IF(BP7="-","【-】","【"&amp;SUBSTITUTE(TEXT(BP7,"#,##0.00"),"-","△")&amp;"】"))</f>
        <v>【1,099.15】</v>
      </c>
      <c r="BQ6" s="27">
        <f t="shared" ref="BQ6:BZ6" si="6">IF(BQ7="",NA(),BQ7)</f>
        <v>100</v>
      </c>
      <c r="BR6" s="27">
        <f t="shared" si="6"/>
        <v>98.05</v>
      </c>
      <c r="BS6" s="27">
        <f t="shared" si="6"/>
        <v>100</v>
      </c>
      <c r="BT6" s="27">
        <f t="shared" si="6"/>
        <v>100</v>
      </c>
      <c r="BU6" s="27">
        <f t="shared" si="6"/>
        <v>100</v>
      </c>
      <c r="BV6" s="27">
        <f t="shared" si="6"/>
        <v>73.36</v>
      </c>
      <c r="BW6" s="27">
        <f t="shared" si="6"/>
        <v>72.599999999999994</v>
      </c>
      <c r="BX6" s="27">
        <f t="shared" si="6"/>
        <v>69.430000000000007</v>
      </c>
      <c r="BY6" s="27">
        <f t="shared" si="6"/>
        <v>70.709999999999994</v>
      </c>
      <c r="BZ6" s="27">
        <f t="shared" si="6"/>
        <v>66.63</v>
      </c>
      <c r="CA6" s="23" t="str">
        <f>IF(CA7="","",IF(CA7="-","【-】","【"&amp;SUBSTITUTE(TEXT(CA7,"#,##0.00"),"-","△")&amp;"】"))</f>
        <v>【72.92】</v>
      </c>
      <c r="CB6" s="27">
        <f t="shared" ref="CB6:CK6" si="7">IF(CB7="",NA(),CB7)</f>
        <v>157.71</v>
      </c>
      <c r="CC6" s="27">
        <f t="shared" si="7"/>
        <v>161.33000000000001</v>
      </c>
      <c r="CD6" s="27">
        <f t="shared" si="7"/>
        <v>158.65</v>
      </c>
      <c r="CE6" s="27">
        <f t="shared" si="7"/>
        <v>159.33000000000001</v>
      </c>
      <c r="CF6" s="27">
        <f t="shared" si="7"/>
        <v>159.99</v>
      </c>
      <c r="CG6" s="27">
        <f t="shared" si="7"/>
        <v>224.88</v>
      </c>
      <c r="CH6" s="27">
        <f t="shared" si="7"/>
        <v>228.64</v>
      </c>
      <c r="CI6" s="27">
        <f t="shared" si="7"/>
        <v>239.46</v>
      </c>
      <c r="CJ6" s="27">
        <f t="shared" si="7"/>
        <v>233.15</v>
      </c>
      <c r="CK6" s="27">
        <f t="shared" si="7"/>
        <v>252.17</v>
      </c>
      <c r="CL6" s="23" t="str">
        <f>IF(CL7="","",IF(CL7="-","【-】","【"&amp;SUBSTITUTE(TEXT(CL7,"#,##0.00"),"-","△")&amp;"】"))</f>
        <v>【225.78】</v>
      </c>
      <c r="CM6" s="27">
        <f t="shared" ref="CM6:CV6" si="8">IF(CM7="",NA(),CM7)</f>
        <v>27.33</v>
      </c>
      <c r="CN6" s="27">
        <f t="shared" si="8"/>
        <v>24.78</v>
      </c>
      <c r="CO6" s="27">
        <f t="shared" si="8"/>
        <v>25.42</v>
      </c>
      <c r="CP6" s="27">
        <f t="shared" si="8"/>
        <v>25.42</v>
      </c>
      <c r="CQ6" s="27">
        <f t="shared" si="8"/>
        <v>29.36</v>
      </c>
      <c r="CR6" s="27">
        <f t="shared" si="8"/>
        <v>42.4</v>
      </c>
      <c r="CS6" s="27">
        <f t="shared" si="8"/>
        <v>42.28</v>
      </c>
      <c r="CT6" s="27">
        <f t="shared" si="8"/>
        <v>41.06</v>
      </c>
      <c r="CU6" s="27">
        <f t="shared" si="8"/>
        <v>42.09</v>
      </c>
      <c r="CV6" s="27">
        <f t="shared" si="8"/>
        <v>42.15</v>
      </c>
      <c r="CW6" s="23" t="str">
        <f>IF(CW7="","",IF(CW7="-","【-】","【"&amp;SUBSTITUTE(TEXT(CW7,"#,##0.00"),"-","△")&amp;"】"))</f>
        <v>【43.17】</v>
      </c>
      <c r="CX6" s="27">
        <f t="shared" ref="CX6:DG6" si="9">IF(CX7="",NA(),CX7)</f>
        <v>81.540000000000006</v>
      </c>
      <c r="CY6" s="27">
        <f t="shared" si="9"/>
        <v>82.16</v>
      </c>
      <c r="CZ6" s="27">
        <f t="shared" si="9"/>
        <v>82.2</v>
      </c>
      <c r="DA6" s="27">
        <f t="shared" si="9"/>
        <v>81.709999999999994</v>
      </c>
      <c r="DB6" s="27">
        <f t="shared" si="9"/>
        <v>82.96</v>
      </c>
      <c r="DC6" s="27">
        <f t="shared" si="9"/>
        <v>84.19</v>
      </c>
      <c r="DD6" s="27">
        <f t="shared" si="9"/>
        <v>84.34</v>
      </c>
      <c r="DE6" s="27">
        <f t="shared" si="9"/>
        <v>84.34</v>
      </c>
      <c r="DF6" s="27">
        <f t="shared" si="9"/>
        <v>84.73</v>
      </c>
      <c r="DG6" s="27">
        <f t="shared" si="9"/>
        <v>84.21</v>
      </c>
      <c r="DH6" s="23" t="str">
        <f>IF(DH7="","",IF(DH7="-","【-】","【"&amp;SUBSTITUTE(TEXT(DH7,"#,##0.00"),"-","△")&amp;"】"))</f>
        <v>【86.31】</v>
      </c>
      <c r="DI6" s="27">
        <f t="shared" ref="DI6:DR6" si="10">IF(DI7="",NA(),DI7)</f>
        <v>48.45</v>
      </c>
      <c r="DJ6" s="27">
        <f t="shared" si="10"/>
        <v>49.69</v>
      </c>
      <c r="DK6" s="27">
        <f t="shared" si="10"/>
        <v>51.11</v>
      </c>
      <c r="DL6" s="27">
        <f t="shared" si="10"/>
        <v>52.94</v>
      </c>
      <c r="DM6" s="27">
        <f t="shared" si="10"/>
        <v>54.21</v>
      </c>
      <c r="DN6" s="27">
        <f t="shared" si="10"/>
        <v>21.36</v>
      </c>
      <c r="DO6" s="27">
        <f t="shared" si="10"/>
        <v>22.79</v>
      </c>
      <c r="DP6" s="27">
        <f t="shared" si="10"/>
        <v>24.8</v>
      </c>
      <c r="DQ6" s="27">
        <f t="shared" si="10"/>
        <v>26.77</v>
      </c>
      <c r="DR6" s="27">
        <f t="shared" si="10"/>
        <v>27.46</v>
      </c>
      <c r="DS6" s="23" t="str">
        <f>IF(DS7="","",IF(DS7="-","【-】","【"&amp;SUBSTITUTE(TEXT(DS7,"#,##0.00"),"-","△")&amp;"】"))</f>
        <v>【30.82】</v>
      </c>
      <c r="DT6" s="23">
        <f t="shared" ref="DT6:EC6" si="11">IF(DT7="",NA(),DT7)</f>
        <v>0</v>
      </c>
      <c r="DU6" s="23">
        <f t="shared" si="11"/>
        <v>0</v>
      </c>
      <c r="DV6" s="23">
        <f t="shared" si="11"/>
        <v>0</v>
      </c>
      <c r="DW6" s="23">
        <f t="shared" si="11"/>
        <v>0</v>
      </c>
      <c r="DX6" s="23">
        <f t="shared" si="11"/>
        <v>0</v>
      </c>
      <c r="DY6" s="27">
        <f t="shared" si="11"/>
        <v>0.01</v>
      </c>
      <c r="DZ6" s="27">
        <f t="shared" si="11"/>
        <v>0.01</v>
      </c>
      <c r="EA6" s="27">
        <f t="shared" si="11"/>
        <v>0.02</v>
      </c>
      <c r="EB6" s="27">
        <f t="shared" si="11"/>
        <v>7.0000000000000007E-2</v>
      </c>
      <c r="EC6" s="27">
        <f t="shared" si="11"/>
        <v>0.02</v>
      </c>
      <c r="ED6" s="23" t="str">
        <f>IF(ED7="","",IF(ED7="-","【-】","【"&amp;SUBSTITUTE(TEXT(ED7,"#,##0.00"),"-","△")&amp;"】"))</f>
        <v>【0.06】</v>
      </c>
      <c r="EE6" s="23">
        <f t="shared" ref="EE6:EN6" si="12">IF(EE7="",NA(),EE7)</f>
        <v>0</v>
      </c>
      <c r="EF6" s="23">
        <f t="shared" si="12"/>
        <v>0</v>
      </c>
      <c r="EG6" s="23">
        <f t="shared" si="12"/>
        <v>0</v>
      </c>
      <c r="EH6" s="23">
        <f t="shared" si="12"/>
        <v>0</v>
      </c>
      <c r="EI6" s="23">
        <f t="shared" si="12"/>
        <v>0</v>
      </c>
      <c r="EJ6" s="27">
        <f t="shared" si="12"/>
        <v>0.39</v>
      </c>
      <c r="EK6" s="27">
        <f t="shared" si="12"/>
        <v>0.1</v>
      </c>
      <c r="EL6" s="27">
        <f t="shared" si="12"/>
        <v>0.08</v>
      </c>
      <c r="EM6" s="27">
        <f t="shared" si="12"/>
        <v>0.06</v>
      </c>
      <c r="EN6" s="27">
        <f t="shared" si="12"/>
        <v>0.05</v>
      </c>
      <c r="EO6" s="23" t="str">
        <f>IF(EO7="","",IF(EO7="-","【-】","【"&amp;SUBSTITUTE(TEXT(EO7,"#,##0.00"),"-","△")&amp;"】"))</f>
        <v>【0.15】</v>
      </c>
    </row>
    <row r="7" spans="1:148" s="13" customFormat="1" x14ac:dyDescent="0.2">
      <c r="A7" s="14"/>
      <c r="B7" s="20">
        <v>2024</v>
      </c>
      <c r="C7" s="20">
        <v>332160</v>
      </c>
      <c r="D7" s="20">
        <v>46</v>
      </c>
      <c r="E7" s="20">
        <v>17</v>
      </c>
      <c r="F7" s="20">
        <v>4</v>
      </c>
      <c r="G7" s="20">
        <v>0</v>
      </c>
      <c r="H7" s="20" t="s">
        <v>97</v>
      </c>
      <c r="I7" s="20" t="s">
        <v>98</v>
      </c>
      <c r="J7" s="20" t="s">
        <v>99</v>
      </c>
      <c r="K7" s="20" t="s">
        <v>14</v>
      </c>
      <c r="L7" s="20" t="s">
        <v>100</v>
      </c>
      <c r="M7" s="20" t="s">
        <v>101</v>
      </c>
      <c r="N7" s="24" t="s">
        <v>102</v>
      </c>
      <c r="O7" s="24">
        <v>79.239999999999995</v>
      </c>
      <c r="P7" s="24">
        <v>13.58</v>
      </c>
      <c r="Q7" s="24">
        <v>102.42</v>
      </c>
      <c r="R7" s="24">
        <v>3260</v>
      </c>
      <c r="S7" s="24">
        <v>32525</v>
      </c>
      <c r="T7" s="24">
        <v>66.459999999999994</v>
      </c>
      <c r="U7" s="24">
        <v>489.39</v>
      </c>
      <c r="V7" s="24">
        <v>4408</v>
      </c>
      <c r="W7" s="24">
        <v>2.2200000000000002</v>
      </c>
      <c r="X7" s="24">
        <v>1985.59</v>
      </c>
      <c r="Y7" s="24">
        <v>108.3</v>
      </c>
      <c r="Z7" s="24">
        <v>107.75</v>
      </c>
      <c r="AA7" s="24">
        <v>103.84</v>
      </c>
      <c r="AB7" s="24">
        <v>101.19</v>
      </c>
      <c r="AC7" s="24">
        <v>101.9</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16.43</v>
      </c>
      <c r="AV7" s="24">
        <v>20.190000000000001</v>
      </c>
      <c r="AW7" s="24">
        <v>27.96</v>
      </c>
      <c r="AX7" s="24">
        <v>34.590000000000003</v>
      </c>
      <c r="AY7" s="24">
        <v>48.01</v>
      </c>
      <c r="AZ7" s="24">
        <v>44.24</v>
      </c>
      <c r="BA7" s="24">
        <v>43.07</v>
      </c>
      <c r="BB7" s="24">
        <v>45.42</v>
      </c>
      <c r="BC7" s="24">
        <v>50.63</v>
      </c>
      <c r="BD7" s="24">
        <v>53.28</v>
      </c>
      <c r="BE7" s="24">
        <v>50.9</v>
      </c>
      <c r="BF7" s="24">
        <v>106.63</v>
      </c>
      <c r="BG7" s="24">
        <v>459.12</v>
      </c>
      <c r="BH7" s="24">
        <v>504.3</v>
      </c>
      <c r="BI7" s="24">
        <v>718.79</v>
      </c>
      <c r="BJ7" s="24">
        <v>613.29999999999995</v>
      </c>
      <c r="BK7" s="24">
        <v>1258.43</v>
      </c>
      <c r="BL7" s="24">
        <v>1163.75</v>
      </c>
      <c r="BM7" s="24">
        <v>1195.47</v>
      </c>
      <c r="BN7" s="24">
        <v>1168.69</v>
      </c>
      <c r="BO7" s="24">
        <v>1142.44</v>
      </c>
      <c r="BP7" s="24">
        <v>1099.1500000000001</v>
      </c>
      <c r="BQ7" s="24">
        <v>100</v>
      </c>
      <c r="BR7" s="24">
        <v>98.05</v>
      </c>
      <c r="BS7" s="24">
        <v>100</v>
      </c>
      <c r="BT7" s="24">
        <v>100</v>
      </c>
      <c r="BU7" s="24">
        <v>100</v>
      </c>
      <c r="BV7" s="24">
        <v>73.36</v>
      </c>
      <c r="BW7" s="24">
        <v>72.599999999999994</v>
      </c>
      <c r="BX7" s="24">
        <v>69.430000000000007</v>
      </c>
      <c r="BY7" s="24">
        <v>70.709999999999994</v>
      </c>
      <c r="BZ7" s="24">
        <v>66.63</v>
      </c>
      <c r="CA7" s="24">
        <v>72.92</v>
      </c>
      <c r="CB7" s="24">
        <v>157.71</v>
      </c>
      <c r="CC7" s="24">
        <v>161.33000000000001</v>
      </c>
      <c r="CD7" s="24">
        <v>158.65</v>
      </c>
      <c r="CE7" s="24">
        <v>159.33000000000001</v>
      </c>
      <c r="CF7" s="24">
        <v>159.99</v>
      </c>
      <c r="CG7" s="24">
        <v>224.88</v>
      </c>
      <c r="CH7" s="24">
        <v>228.64</v>
      </c>
      <c r="CI7" s="24">
        <v>239.46</v>
      </c>
      <c r="CJ7" s="24">
        <v>233.15</v>
      </c>
      <c r="CK7" s="24">
        <v>252.17</v>
      </c>
      <c r="CL7" s="24">
        <v>225.78</v>
      </c>
      <c r="CM7" s="24">
        <v>27.33</v>
      </c>
      <c r="CN7" s="24">
        <v>24.78</v>
      </c>
      <c r="CO7" s="24">
        <v>25.42</v>
      </c>
      <c r="CP7" s="24">
        <v>25.42</v>
      </c>
      <c r="CQ7" s="24">
        <v>29.36</v>
      </c>
      <c r="CR7" s="24">
        <v>42.4</v>
      </c>
      <c r="CS7" s="24">
        <v>42.28</v>
      </c>
      <c r="CT7" s="24">
        <v>41.06</v>
      </c>
      <c r="CU7" s="24">
        <v>42.09</v>
      </c>
      <c r="CV7" s="24">
        <v>42.15</v>
      </c>
      <c r="CW7" s="24">
        <v>43.17</v>
      </c>
      <c r="CX7" s="24">
        <v>81.540000000000006</v>
      </c>
      <c r="CY7" s="24">
        <v>82.16</v>
      </c>
      <c r="CZ7" s="24">
        <v>82.2</v>
      </c>
      <c r="DA7" s="24">
        <v>81.709999999999994</v>
      </c>
      <c r="DB7" s="24">
        <v>82.96</v>
      </c>
      <c r="DC7" s="24">
        <v>84.19</v>
      </c>
      <c r="DD7" s="24">
        <v>84.34</v>
      </c>
      <c r="DE7" s="24">
        <v>84.34</v>
      </c>
      <c r="DF7" s="24">
        <v>84.73</v>
      </c>
      <c r="DG7" s="24">
        <v>84.21</v>
      </c>
      <c r="DH7" s="24">
        <v>86.31</v>
      </c>
      <c r="DI7" s="24">
        <v>48.45</v>
      </c>
      <c r="DJ7" s="24">
        <v>49.69</v>
      </c>
      <c r="DK7" s="24">
        <v>51.11</v>
      </c>
      <c r="DL7" s="24">
        <v>52.94</v>
      </c>
      <c r="DM7" s="24">
        <v>54.21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35</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TAB2025016</cp:lastModifiedBy>
  <dcterms:created xsi:type="dcterms:W3CDTF">2025-12-23T06:13:48Z</dcterms:created>
  <dcterms:modified xsi:type="dcterms:W3CDTF">2026-02-02T01:41:00Z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2026-01-27T06:22:18Z</vt:filetime>
  </property>
</Properties>
</file>