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0年度\25産業建設部\15建設業務課\01管理係\12駐車場・駐輪場維持管理\01駐車場\99決算統計_公営企業関係\各種調査\2020\20210114「経営比較分析表（令和元年度決算）」の分析について\"/>
    </mc:Choice>
  </mc:AlternateContent>
  <workbookProtection workbookAlgorithmName="SHA-512" workbookHashValue="OmhLsq2DWbcuNd4zf89GR+ONYkUh5LQZN6YHoV0nXBgXAHdgliXBGIRz/DHxJD974UkL00CXCWhh3RN3ZDiMNw==" workbookSaltValue="deRCj5T36XMGIyu9lKO03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IE76" i="4"/>
  <c r="BZ51" i="4"/>
  <c r="GQ30" i="4"/>
  <c r="BZ30" i="4"/>
  <c r="BG30" i="4"/>
  <c r="FX30" i="4"/>
  <c r="AV76" i="4"/>
  <c r="KO51" i="4"/>
  <c r="HP76" i="4"/>
  <c r="BG51" i="4"/>
  <c r="LE76" i="4"/>
  <c r="FX51" i="4"/>
  <c r="KO30" i="4"/>
  <c r="JV30" i="4"/>
  <c r="HA76" i="4"/>
  <c r="AN51" i="4"/>
  <c r="FE30" i="4"/>
  <c r="AN30" i="4"/>
  <c r="AG76" i="4"/>
  <c r="JV51" i="4"/>
  <c r="KP76" i="4"/>
  <c r="FE51" i="4"/>
  <c r="JC51" i="4"/>
  <c r="KA76" i="4"/>
  <c r="EL51" i="4"/>
  <c r="JC30" i="4"/>
  <c r="GL76" i="4"/>
  <c r="U51" i="4"/>
  <c r="EL30" i="4"/>
  <c r="R76" i="4"/>
  <c r="U30" i="4"/>
</calcChain>
</file>

<file path=xl/sharedStrings.xml><?xml version="1.0" encoding="utf-8"?>
<sst xmlns="http://schemas.openxmlformats.org/spreadsheetml/2006/main" count="278" uniqueCount="140">
  <si>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</si>
  <si>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</si>
  <si>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</si>
  <si>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</si>
  <si>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</si>
  <si>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</si>
  <si>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</si>
  <si>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</si>
  <si>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</si>
  <si>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</si>
  <si>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</si>
  <si>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</si>
  <si>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</si>
  <si>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</si>
  <si>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</si>
  <si>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</si>
  <si>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</si>
  <si>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</si>
  <si>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</si>
  <si>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</si>
  <si>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</si>
  <si>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</si>
  <si>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</si>
  <si>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</si>
  <si>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</si>
  <si>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</si>
  <si>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</si>
  <si>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</si>
  <si>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</si>
  <si>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</si>
  <si>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</si>
  <si>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</si>
  <si>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</si>
  <si>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</si>
  <si>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</si>
  <si>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</si>
  <si>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</si>
  <si>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</si>
  <si>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</si>
  <si>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</si>
  <si>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</si>
  <si>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</si>
  <si>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</si>
  <si>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</si>
  <si>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</si>
  <si>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</si>
  <si>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</si>
  <si>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</si>
  <si>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</si>
  <si>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</si>
  <si>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</si>
  <si>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</si>
  <si>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</si>
  <si>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</si>
  <si>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</si>
  <si>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</si>
  <si>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</si>
  <si>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</si>
  <si>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</si>
  <si>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</si>
  <si>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</si>
  <si>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</si>
  <si>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</si>
  <si>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</si>
  <si>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</si>
  <si>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</si>
  <si>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</si>
  <si>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</si>
  <si>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</si>
  <si>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</si>
  <si>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</si>
  <si>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</si>
  <si>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</si>
  <si>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</si>
  <si>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</si>
  <si>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</si>
  <si>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</si>
  <si>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</si>
  <si>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</si>
  <si>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</si>
  <si>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</si>
  <si>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</si>
  <si>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</si>
  <si>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</si>
  <si>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</si>
  <si>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</si>
  <si>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</si>
  <si>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</si>
  <si>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</si>
  <si>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</si>
  <si>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</si>
  <si>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</si>
  <si>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</si>
  <si>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</si>
  <si>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</si>
  <si>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</si>
  <si>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</si>
  <si>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</si>
  <si>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</si>
  <si>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</si>
  <si>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</si>
  <si>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</si>
  <si>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</si>
  <si>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</si>
  <si>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</si>
  <si>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</si>
  <si>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</si>
  <si>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</si>
  <si>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</si>
  <si>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</si>
  <si>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</si>
  <si>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</si>
  <si>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</si>
  <si>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</si>
  <si>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</si>
  <si>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</si>
  <si>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</si>
  <si>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</si>
  <si>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岡山県　浅口市</t>
  </si>
  <si>
    <t>浅口市営鴨方駅北駐車場</t>
  </si>
  <si>
    <t>法非適用</t>
  </si>
  <si>
    <t>駐車場整備事業</t>
  </si>
  <si>
    <t>-</t>
  </si>
  <si>
    <t>Ａ１Ｂ１</t>
  </si>
  <si>
    <t>非設置</t>
  </si>
  <si>
    <t>該当数値なし</t>
  </si>
  <si>
    <t>都市計画駐車場 届出駐車場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</si>
  <si>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</si>
  <si>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</si>
  <si>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</si>
  <si>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</si>
  <si>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</si>
  <si>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</si>
  <si>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</si>
  <si>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</si>
  <si>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</si>
  <si>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収益状況は現在は良好な状態であるが、年々数値は減少してきているため、それを食い止める対策を講じる必要がある。
利用状況については稼働率を上げていくことが課題であり、対策を検討する必要がある。</t>
    <rPh sb="0" eb="2">
      <t>シュウエキ</t>
    </rPh>
    <rPh sb="2" eb="4">
      <t>ジョウキョウ</t>
    </rPh>
    <rPh sb="5" eb="7">
      <t>ゲンザイ</t>
    </rPh>
    <rPh sb="8" eb="10">
      <t>リョウコウ</t>
    </rPh>
    <rPh sb="11" eb="13">
      <t>ジョウタイ</t>
    </rPh>
    <rPh sb="18" eb="20">
      <t>ネンネン</t>
    </rPh>
    <rPh sb="20" eb="22">
      <t>スウチ</t>
    </rPh>
    <rPh sb="23" eb="25">
      <t>ゲンショウ</t>
    </rPh>
    <rPh sb="37" eb="38">
      <t>ク</t>
    </rPh>
    <rPh sb="39" eb="40">
      <t>ト</t>
    </rPh>
    <rPh sb="42" eb="44">
      <t>タイサク</t>
    </rPh>
    <rPh sb="45" eb="46">
      <t>コウ</t>
    </rPh>
    <rPh sb="48" eb="50">
      <t>ヒツヨウ</t>
    </rPh>
    <rPh sb="55" eb="57">
      <t>リヨウ</t>
    </rPh>
    <rPh sb="57" eb="59">
      <t>ジョウキョウ</t>
    </rPh>
    <rPh sb="64" eb="66">
      <t>カドウ</t>
    </rPh>
    <rPh sb="66" eb="67">
      <t>リツ</t>
    </rPh>
    <rPh sb="68" eb="69">
      <t>ア</t>
    </rPh>
    <rPh sb="76" eb="78">
      <t>カダイ</t>
    </rPh>
    <rPh sb="82" eb="84">
      <t>タイサク</t>
    </rPh>
    <rPh sb="85" eb="87">
      <t>ケントウ</t>
    </rPh>
    <rPh sb="89" eb="91">
      <t>ヒツヨウ</t>
    </rPh>
    <phoneticPr fontId="5"/>
  </si>
  <si>
    <t>⑪稼働率の数値自体は安定しているが、類似施設平均値の6～7割程度の数値である。次年度以降は新型コロナウイルスによる影響もあり、減少傾向になると考える。</t>
    <rPh sb="1" eb="3">
      <t>カドウ</t>
    </rPh>
    <rPh sb="3" eb="4">
      <t>リツ</t>
    </rPh>
    <rPh sb="5" eb="7">
      <t>スウチ</t>
    </rPh>
    <rPh sb="7" eb="9">
      <t>ジタイ</t>
    </rPh>
    <rPh sb="10" eb="12">
      <t>アンテイ</t>
    </rPh>
    <rPh sb="18" eb="20">
      <t>ルイジ</t>
    </rPh>
    <rPh sb="20" eb="22">
      <t>シセツ</t>
    </rPh>
    <rPh sb="22" eb="24">
      <t>ヘイキン</t>
    </rPh>
    <rPh sb="24" eb="25">
      <t>アタイ</t>
    </rPh>
    <rPh sb="29" eb="30">
      <t>ワリ</t>
    </rPh>
    <rPh sb="30" eb="32">
      <t>テイド</t>
    </rPh>
    <rPh sb="33" eb="35">
      <t>スウチ</t>
    </rPh>
    <rPh sb="39" eb="42">
      <t>ジネンド</t>
    </rPh>
    <rPh sb="42" eb="44">
      <t>イコウ</t>
    </rPh>
    <rPh sb="45" eb="47">
      <t>シンガタ</t>
    </rPh>
    <rPh sb="57" eb="59">
      <t>エイキョウ</t>
    </rPh>
    <rPh sb="63" eb="65">
      <t>ゲンショウ</t>
    </rPh>
    <rPh sb="65" eb="67">
      <t>ケイコウ</t>
    </rPh>
    <rPh sb="71" eb="72">
      <t>カンガ</t>
    </rPh>
    <phoneticPr fontId="5"/>
  </si>
  <si>
    <t xml:space="preserve"> 他会計からの補助金はゼロであるため、②他会計補助金比率③駐車台数一台当たりの他会計補助金額の数値もゼロとなっている。
　①収益的収支比率、④売上高GOP比率は共に類似施設平均を上回っており健全であるといえる。
　⑤EBITDAの数値については、類似平均施設の２～５割程度の数値となっているが、算出の基となる総収益は施設規模に大きく影響されるところであるため、やむを得ない数値である。</t>
    <rPh sb="1" eb="2">
      <t>ホカ</t>
    </rPh>
    <rPh sb="2" eb="4">
      <t>カイケイ</t>
    </rPh>
    <rPh sb="7" eb="9">
      <t>ホジョ</t>
    </rPh>
    <rPh sb="9" eb="10">
      <t>キン</t>
    </rPh>
    <rPh sb="20" eb="21">
      <t>ホカ</t>
    </rPh>
    <rPh sb="21" eb="23">
      <t>カイケイ</t>
    </rPh>
    <rPh sb="23" eb="26">
      <t>ホジョキン</t>
    </rPh>
    <rPh sb="26" eb="28">
      <t>ヒリツ</t>
    </rPh>
    <rPh sb="29" eb="31">
      <t>チュウシャ</t>
    </rPh>
    <rPh sb="31" eb="33">
      <t>ダイスウ</t>
    </rPh>
    <rPh sb="33" eb="35">
      <t>１ダイ</t>
    </rPh>
    <rPh sb="35" eb="36">
      <t>ア</t>
    </rPh>
    <rPh sb="39" eb="40">
      <t>ホカ</t>
    </rPh>
    <rPh sb="40" eb="42">
      <t>カイケイ</t>
    </rPh>
    <rPh sb="42" eb="44">
      <t>ホジョ</t>
    </rPh>
    <rPh sb="44" eb="46">
      <t>キンガク</t>
    </rPh>
    <rPh sb="47" eb="49">
      <t>スウチ</t>
    </rPh>
    <rPh sb="62" eb="64">
      <t>シュウエキ</t>
    </rPh>
    <rPh sb="64" eb="65">
      <t>テキ</t>
    </rPh>
    <rPh sb="65" eb="67">
      <t>シュウシ</t>
    </rPh>
    <rPh sb="67" eb="69">
      <t>ヒリツ</t>
    </rPh>
    <rPh sb="71" eb="73">
      <t>ウリアゲ</t>
    </rPh>
    <rPh sb="73" eb="74">
      <t>ダカ</t>
    </rPh>
    <rPh sb="77" eb="79">
      <t>ヒリツ</t>
    </rPh>
    <rPh sb="80" eb="81">
      <t>トモ</t>
    </rPh>
    <rPh sb="82" eb="84">
      <t>ルイジ</t>
    </rPh>
    <rPh sb="84" eb="86">
      <t>シセツ</t>
    </rPh>
    <rPh sb="86" eb="88">
      <t>ヘイキン</t>
    </rPh>
    <rPh sb="89" eb="91">
      <t>ウワマワ</t>
    </rPh>
    <rPh sb="95" eb="97">
      <t>ケンゼン</t>
    </rPh>
    <rPh sb="115" eb="117">
      <t>スウチ</t>
    </rPh>
    <rPh sb="123" eb="125">
      <t>ルイジ</t>
    </rPh>
    <rPh sb="125" eb="127">
      <t>ヘイキン</t>
    </rPh>
    <rPh sb="127" eb="129">
      <t>シセツ</t>
    </rPh>
    <rPh sb="133" eb="134">
      <t>ワリ</t>
    </rPh>
    <rPh sb="134" eb="136">
      <t>テイド</t>
    </rPh>
    <rPh sb="137" eb="139">
      <t>スウチ</t>
    </rPh>
    <rPh sb="147" eb="149">
      <t>サンシュツ</t>
    </rPh>
    <rPh sb="150" eb="151">
      <t>モト</t>
    </rPh>
    <rPh sb="154" eb="157">
      <t>ソウシュウエキ</t>
    </rPh>
    <rPh sb="158" eb="160">
      <t>シセツ</t>
    </rPh>
    <rPh sb="160" eb="162">
      <t>キボ</t>
    </rPh>
    <rPh sb="163" eb="164">
      <t>オオ</t>
    </rPh>
    <rPh sb="166" eb="168">
      <t>エイキョウ</t>
    </rPh>
    <rPh sb="183" eb="184">
      <t>エ</t>
    </rPh>
    <rPh sb="186" eb="188">
      <t>スウチ</t>
    </rPh>
    <phoneticPr fontId="5"/>
  </si>
  <si>
    <t>⑥有形固定資産減価償却率は該当する数値はなく、⑧設備投資見込額についても現段階で発生する見込みはない。企業債の償還が終了しているため、⑩企業債残高対料金収入比率も該当する数値がない。</t>
    <rPh sb="1" eb="3">
      <t>ユウケイ</t>
    </rPh>
    <rPh sb="3" eb="5">
      <t>コテイ</t>
    </rPh>
    <rPh sb="5" eb="7">
      <t>シサン</t>
    </rPh>
    <rPh sb="7" eb="9">
      <t>ゲンカ</t>
    </rPh>
    <rPh sb="9" eb="11">
      <t>ショウキャク</t>
    </rPh>
    <rPh sb="11" eb="12">
      <t>リツ</t>
    </rPh>
    <rPh sb="13" eb="15">
      <t>ガイトウ</t>
    </rPh>
    <rPh sb="17" eb="19">
      <t>スウチ</t>
    </rPh>
    <rPh sb="24" eb="26">
      <t>セツビ</t>
    </rPh>
    <rPh sb="26" eb="28">
      <t>トウシ</t>
    </rPh>
    <rPh sb="28" eb="30">
      <t>ミコ</t>
    </rPh>
    <rPh sb="30" eb="31">
      <t>ガク</t>
    </rPh>
    <rPh sb="51" eb="54">
      <t>キギョウサイ</t>
    </rPh>
    <rPh sb="55" eb="57">
      <t>ショウカン</t>
    </rPh>
    <rPh sb="58" eb="60">
      <t>シュウリョウ</t>
    </rPh>
    <rPh sb="68" eb="71">
      <t>キギョウサイ</t>
    </rPh>
    <rPh sb="71" eb="73">
      <t>ザンダカ</t>
    </rPh>
    <rPh sb="73" eb="74">
      <t>タイ</t>
    </rPh>
    <rPh sb="74" eb="76">
      <t>リョウキン</t>
    </rPh>
    <rPh sb="76" eb="78">
      <t>シュウニュウ</t>
    </rPh>
    <rPh sb="78" eb="80">
      <t>ヒリツ</t>
    </rPh>
    <rPh sb="81" eb="83">
      <t>ガイトウ</t>
    </rPh>
    <rPh sb="85" eb="87">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</si>
</sst>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742.8</c:v>
                </c:pt>
                <c:pt idx="1">
                  <c:v>486.8</c:v>
                </c:pt>
                <c:pt idx="2">
                  <c:v>353.1</c:v>
                </c:pt>
                <c:pt idx="3">
                  <c:v>283.7</c:v>
                </c:pt>
                <c:pt idx="4">
                  <c:v>319.8</c:v>
                </c:pt>
              </c:numCache>
            </c:numRef>
          </c:val>
          <c:extLst>
            <c:ext xmlns:c16="http://schemas.microsoft.com/office/drawing/2014/chart" uri="{C3380CC4-5D6E-409C-BE32-E72D297353CC}">
              <c16:uniqueId val="{00000000-25F4-4649-9C6E-9599E4AA29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25F4-4649-9C6E-9599E4AA294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3C-4199-ACA3-2EAA87AFF01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313C-4199-ACA3-2EAA87AFF01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B4D-4ADF-A559-99BFD532729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4D-4ADF-A559-99BFD532729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0E6-41D1-9A98-A9B185DA625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E6-41D1-9A98-A9B185DA625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B6-4D9E-AFBF-65738E1D1BF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B9B6-4D9E-AFBF-65738E1D1BF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FE1-4B92-A0FC-ABECA607FFE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BFE1-4B92-A0FC-ABECA607FFE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85</c:v>
                </c:pt>
                <c:pt idx="1">
                  <c:v>86</c:v>
                </c:pt>
                <c:pt idx="2">
                  <c:v>81.3</c:v>
                </c:pt>
                <c:pt idx="3">
                  <c:v>82.2</c:v>
                </c:pt>
                <c:pt idx="4">
                  <c:v>80.400000000000006</c:v>
                </c:pt>
              </c:numCache>
            </c:numRef>
          </c:val>
          <c:extLst>
            <c:ext xmlns:c16="http://schemas.microsoft.com/office/drawing/2014/chart" uri="{C3380CC4-5D6E-409C-BE32-E72D297353CC}">
              <c16:uniqueId val="{00000000-CB34-4199-87EE-A0C5C29A0AB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CB34-4199-87EE-A0C5C29A0AB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86.5</c:v>
                </c:pt>
                <c:pt idx="1">
                  <c:v>79.5</c:v>
                </c:pt>
                <c:pt idx="2">
                  <c:v>71.7</c:v>
                </c:pt>
                <c:pt idx="3">
                  <c:v>64.8</c:v>
                </c:pt>
                <c:pt idx="4">
                  <c:v>68.7</c:v>
                </c:pt>
              </c:numCache>
            </c:numRef>
          </c:val>
          <c:extLst>
            <c:ext xmlns:c16="http://schemas.microsoft.com/office/drawing/2014/chart" uri="{C3380CC4-5D6E-409C-BE32-E72D297353CC}">
              <c16:uniqueId val="{00000000-F008-4352-BF74-FCDB6FCC0E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F008-4352-BF74-FCDB6FCC0E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8922</c:v>
                </c:pt>
                <c:pt idx="1">
                  <c:v>7651</c:v>
                </c:pt>
                <c:pt idx="2">
                  <c:v>7198</c:v>
                </c:pt>
                <c:pt idx="3">
                  <c:v>6059</c:v>
                </c:pt>
                <c:pt idx="4">
                  <c:v>6689</c:v>
                </c:pt>
              </c:numCache>
            </c:numRef>
          </c:val>
          <c:extLst>
            <c:ext xmlns:c16="http://schemas.microsoft.com/office/drawing/2014/chart" uri="{C3380CC4-5D6E-409C-BE32-E72D297353CC}">
              <c16:uniqueId val="{00000000-C97F-4C7F-B30B-63A179887E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C97F-4C7F-B30B-63A179887E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3" zoomScale="93" zoomScaleNormal="93"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岡山県浅口市　浅口市営鴨方駅北駐車場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742.8</v>
      </c>
      <c r="V31" s="110"/>
      <c r="W31" s="110"/>
      <c r="X31" s="110"/>
      <c r="Y31" s="110"/>
      <c r="Z31" s="110"/>
      <c r="AA31" s="110"/>
      <c r="AB31" s="110"/>
      <c r="AC31" s="110"/>
      <c r="AD31" s="110"/>
      <c r="AE31" s="110"/>
      <c r="AF31" s="110"/>
      <c r="AG31" s="110"/>
      <c r="AH31" s="110"/>
      <c r="AI31" s="110"/>
      <c r="AJ31" s="110"/>
      <c r="AK31" s="110"/>
      <c r="AL31" s="110"/>
      <c r="AM31" s="110"/>
      <c r="AN31" s="110">
        <f>データ!Z7</f>
        <v>486.8</v>
      </c>
      <c r="AO31" s="110"/>
      <c r="AP31" s="110"/>
      <c r="AQ31" s="110"/>
      <c r="AR31" s="110"/>
      <c r="AS31" s="110"/>
      <c r="AT31" s="110"/>
      <c r="AU31" s="110"/>
      <c r="AV31" s="110"/>
      <c r="AW31" s="110"/>
      <c r="AX31" s="110"/>
      <c r="AY31" s="110"/>
      <c r="AZ31" s="110"/>
      <c r="BA31" s="110"/>
      <c r="BB31" s="110"/>
      <c r="BC31" s="110"/>
      <c r="BD31" s="110"/>
      <c r="BE31" s="110"/>
      <c r="BF31" s="110"/>
      <c r="BG31" s="110">
        <f>データ!AA7</f>
        <v>353.1</v>
      </c>
      <c r="BH31" s="110"/>
      <c r="BI31" s="110"/>
      <c r="BJ31" s="110"/>
      <c r="BK31" s="110"/>
      <c r="BL31" s="110"/>
      <c r="BM31" s="110"/>
      <c r="BN31" s="110"/>
      <c r="BO31" s="110"/>
      <c r="BP31" s="110"/>
      <c r="BQ31" s="110"/>
      <c r="BR31" s="110"/>
      <c r="BS31" s="110"/>
      <c r="BT31" s="110"/>
      <c r="BU31" s="110"/>
      <c r="BV31" s="110"/>
      <c r="BW31" s="110"/>
      <c r="BX31" s="110"/>
      <c r="BY31" s="110"/>
      <c r="BZ31" s="110">
        <f>データ!AB7</f>
        <v>283.7</v>
      </c>
      <c r="CA31" s="110"/>
      <c r="CB31" s="110"/>
      <c r="CC31" s="110"/>
      <c r="CD31" s="110"/>
      <c r="CE31" s="110"/>
      <c r="CF31" s="110"/>
      <c r="CG31" s="110"/>
      <c r="CH31" s="110"/>
      <c r="CI31" s="110"/>
      <c r="CJ31" s="110"/>
      <c r="CK31" s="110"/>
      <c r="CL31" s="110"/>
      <c r="CM31" s="110"/>
      <c r="CN31" s="110"/>
      <c r="CO31" s="110"/>
      <c r="CP31" s="110"/>
      <c r="CQ31" s="110"/>
      <c r="CR31" s="110"/>
      <c r="CS31" s="110">
        <f>データ!AC7</f>
        <v>319.8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85</v>
      </c>
      <c r="JD31" s="81"/>
      <c r="JE31" s="81"/>
      <c r="JF31" s="81"/>
      <c r="JG31" s="81"/>
      <c r="JH31" s="81"/>
      <c r="JI31" s="81"/>
      <c r="JJ31" s="81"/>
      <c r="JK31" s="81"/>
      <c r="JL31" s="81"/>
      <c r="JM31" s="81"/>
      <c r="JN31" s="81"/>
      <c r="JO31" s="81"/>
      <c r="JP31" s="81"/>
      <c r="JQ31" s="81"/>
      <c r="JR31" s="81"/>
      <c r="JS31" s="81"/>
      <c r="JT31" s="81"/>
      <c r="JU31" s="82"/>
      <c r="JV31" s="80">
        <f>データ!DL7</f>
        <v>86</v>
      </c>
      <c r="JW31" s="81"/>
      <c r="JX31" s="81"/>
      <c r="JY31" s="81"/>
      <c r="JZ31" s="81"/>
      <c r="KA31" s="81"/>
      <c r="KB31" s="81"/>
      <c r="KC31" s="81"/>
      <c r="KD31" s="81"/>
      <c r="KE31" s="81"/>
      <c r="KF31" s="81"/>
      <c r="KG31" s="81"/>
      <c r="KH31" s="81"/>
      <c r="KI31" s="81"/>
      <c r="KJ31" s="81"/>
      <c r="KK31" s="81"/>
      <c r="KL31" s="81"/>
      <c r="KM31" s="81"/>
      <c r="KN31" s="82"/>
      <c r="KO31" s="80">
        <f>データ!DM7</f>
        <v>81.3</v>
      </c>
      <c r="KP31" s="81"/>
      <c r="KQ31" s="81"/>
      <c r="KR31" s="81"/>
      <c r="KS31" s="81"/>
      <c r="KT31" s="81"/>
      <c r="KU31" s="81"/>
      <c r="KV31" s="81"/>
      <c r="KW31" s="81"/>
      <c r="KX31" s="81"/>
      <c r="KY31" s="81"/>
      <c r="KZ31" s="81"/>
      <c r="LA31" s="81"/>
      <c r="LB31" s="81"/>
      <c r="LC31" s="81"/>
      <c r="LD31" s="81"/>
      <c r="LE31" s="81"/>
      <c r="LF31" s="81"/>
      <c r="LG31" s="82"/>
      <c r="LH31" s="80">
        <f>データ!DN7</f>
        <v>82.2</v>
      </c>
      <c r="LI31" s="81"/>
      <c r="LJ31" s="81"/>
      <c r="LK31" s="81"/>
      <c r="LL31" s="81"/>
      <c r="LM31" s="81"/>
      <c r="LN31" s="81"/>
      <c r="LO31" s="81"/>
      <c r="LP31" s="81"/>
      <c r="LQ31" s="81"/>
      <c r="LR31" s="81"/>
      <c r="LS31" s="81"/>
      <c r="LT31" s="81"/>
      <c r="LU31" s="81"/>
      <c r="LV31" s="81"/>
      <c r="LW31" s="81"/>
      <c r="LX31" s="81"/>
      <c r="LY31" s="81"/>
      <c r="LZ31" s="82"/>
      <c r="MA31" s="80">
        <f>データ!DO7</f>
        <v>80.400000000000006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86.5</v>
      </c>
      <c r="EM52" s="110"/>
      <c r="EN52" s="110"/>
      <c r="EO52" s="110"/>
      <c r="EP52" s="110"/>
      <c r="EQ52" s="110"/>
      <c r="ER52" s="110"/>
      <c r="ES52" s="110"/>
      <c r="ET52" s="110"/>
      <c r="EU52" s="110"/>
      <c r="EV52" s="110"/>
      <c r="EW52" s="110"/>
      <c r="EX52" s="110"/>
      <c r="EY52" s="110"/>
      <c r="EZ52" s="110"/>
      <c r="FA52" s="110"/>
      <c r="FB52" s="110"/>
      <c r="FC52" s="110"/>
      <c r="FD52" s="110"/>
      <c r="FE52" s="110">
        <f>データ!BG7</f>
        <v>79.5</v>
      </c>
      <c r="FF52" s="110"/>
      <c r="FG52" s="110"/>
      <c r="FH52" s="110"/>
      <c r="FI52" s="110"/>
      <c r="FJ52" s="110"/>
      <c r="FK52" s="110"/>
      <c r="FL52" s="110"/>
      <c r="FM52" s="110"/>
      <c r="FN52" s="110"/>
      <c r="FO52" s="110"/>
      <c r="FP52" s="110"/>
      <c r="FQ52" s="110"/>
      <c r="FR52" s="110"/>
      <c r="FS52" s="110"/>
      <c r="FT52" s="110"/>
      <c r="FU52" s="110"/>
      <c r="FV52" s="110"/>
      <c r="FW52" s="110"/>
      <c r="FX52" s="110">
        <f>データ!BH7</f>
        <v>71.7</v>
      </c>
      <c r="FY52" s="110"/>
      <c r="FZ52" s="110"/>
      <c r="GA52" s="110"/>
      <c r="GB52" s="110"/>
      <c r="GC52" s="110"/>
      <c r="GD52" s="110"/>
      <c r="GE52" s="110"/>
      <c r="GF52" s="110"/>
      <c r="GG52" s="110"/>
      <c r="GH52" s="110"/>
      <c r="GI52" s="110"/>
      <c r="GJ52" s="110"/>
      <c r="GK52" s="110"/>
      <c r="GL52" s="110"/>
      <c r="GM52" s="110"/>
      <c r="GN52" s="110"/>
      <c r="GO52" s="110"/>
      <c r="GP52" s="110"/>
      <c r="GQ52" s="110">
        <f>データ!BI7</f>
        <v>64.8</v>
      </c>
      <c r="GR52" s="110"/>
      <c r="GS52" s="110"/>
      <c r="GT52" s="110"/>
      <c r="GU52" s="110"/>
      <c r="GV52" s="110"/>
      <c r="GW52" s="110"/>
      <c r="GX52" s="110"/>
      <c r="GY52" s="110"/>
      <c r="GZ52" s="110"/>
      <c r="HA52" s="110"/>
      <c r="HB52" s="110"/>
      <c r="HC52" s="110"/>
      <c r="HD52" s="110"/>
      <c r="HE52" s="110"/>
      <c r="HF52" s="110"/>
      <c r="HG52" s="110"/>
      <c r="HH52" s="110"/>
      <c r="HI52" s="110"/>
      <c r="HJ52" s="110">
        <f>データ!BJ7</f>
        <v>68.7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8922</v>
      </c>
      <c r="JD52" s="106"/>
      <c r="JE52" s="106"/>
      <c r="JF52" s="106"/>
      <c r="JG52" s="106"/>
      <c r="JH52" s="106"/>
      <c r="JI52" s="106"/>
      <c r="JJ52" s="106"/>
      <c r="JK52" s="106"/>
      <c r="JL52" s="106"/>
      <c r="JM52" s="106"/>
      <c r="JN52" s="106"/>
      <c r="JO52" s="106"/>
      <c r="JP52" s="106"/>
      <c r="JQ52" s="106"/>
      <c r="JR52" s="106"/>
      <c r="JS52" s="106"/>
      <c r="JT52" s="106"/>
      <c r="JU52" s="106"/>
      <c r="JV52" s="106">
        <f>データ!BR7</f>
        <v>7651</v>
      </c>
      <c r="JW52" s="106"/>
      <c r="JX52" s="106"/>
      <c r="JY52" s="106"/>
      <c r="JZ52" s="106"/>
      <c r="KA52" s="106"/>
      <c r="KB52" s="106"/>
      <c r="KC52" s="106"/>
      <c r="KD52" s="106"/>
      <c r="KE52" s="106"/>
      <c r="KF52" s="106"/>
      <c r="KG52" s="106"/>
      <c r="KH52" s="106"/>
      <c r="KI52" s="106"/>
      <c r="KJ52" s="106"/>
      <c r="KK52" s="106"/>
      <c r="KL52" s="106"/>
      <c r="KM52" s="106"/>
      <c r="KN52" s="106"/>
      <c r="KO52" s="106">
        <f>データ!BS7</f>
        <v>7198</v>
      </c>
      <c r="KP52" s="106"/>
      <c r="KQ52" s="106"/>
      <c r="KR52" s="106"/>
      <c r="KS52" s="106"/>
      <c r="KT52" s="106"/>
      <c r="KU52" s="106"/>
      <c r="KV52" s="106"/>
      <c r="KW52" s="106"/>
      <c r="KX52" s="106"/>
      <c r="KY52" s="106"/>
      <c r="KZ52" s="106"/>
      <c r="LA52" s="106"/>
      <c r="LB52" s="106"/>
      <c r="LC52" s="106"/>
      <c r="LD52" s="106"/>
      <c r="LE52" s="106"/>
      <c r="LF52" s="106"/>
      <c r="LG52" s="106"/>
      <c r="LH52" s="106">
        <f>データ!BT7</f>
        <v>6059</v>
      </c>
      <c r="LI52" s="106"/>
      <c r="LJ52" s="106"/>
      <c r="LK52" s="106"/>
      <c r="LL52" s="106"/>
      <c r="LM52" s="106"/>
      <c r="LN52" s="106"/>
      <c r="LO52" s="106"/>
      <c r="LP52" s="106"/>
      <c r="LQ52" s="106"/>
      <c r="LR52" s="106"/>
      <c r="LS52" s="106"/>
      <c r="LT52" s="106"/>
      <c r="LU52" s="106"/>
      <c r="LV52" s="106"/>
      <c r="LW52" s="106"/>
      <c r="LX52" s="106"/>
      <c r="LY52" s="106"/>
      <c r="LZ52" s="106"/>
      <c r="MA52" s="106">
        <f>データ!BU7</f>
        <v>6689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51338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viFQ7HHre/bpAolepNrMenS4L4DucZLj5WIuxgecrqE4EDN5qwJrUIlN89VQolI7waRRHVP5ZhRpCodzkf3DA==" saltValue="1tPBXRvk6q2JwE3aUgXGT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103</v>
      </c>
      <c r="AV5" s="59" t="s">
        <v>104</v>
      </c>
      <c r="AW5" s="59" t="s">
        <v>105</v>
      </c>
      <c r="AX5" s="59" t="s">
        <v>101</v>
      </c>
      <c r="AY5" s="59" t="s">
        <v>93</v>
      </c>
      <c r="AZ5" s="59" t="s">
        <v>94</v>
      </c>
      <c r="BA5" s="59" t="s">
        <v>95</v>
      </c>
      <c r="BB5" s="59" t="s">
        <v>96</v>
      </c>
      <c r="BC5" s="59" t="s">
        <v>97</v>
      </c>
      <c r="BD5" s="59" t="s">
        <v>98</v>
      </c>
      <c r="BE5" s="59" t="s">
        <v>99</v>
      </c>
      <c r="BF5" s="59" t="s">
        <v>106</v>
      </c>
      <c r="BG5" s="59" t="s">
        <v>107</v>
      </c>
      <c r="BH5" s="59" t="s">
        <v>108</v>
      </c>
      <c r="BI5" s="59" t="s">
        <v>92</v>
      </c>
      <c r="BJ5" s="59" t="s">
        <v>93</v>
      </c>
      <c r="BK5" s="59" t="s">
        <v>94</v>
      </c>
      <c r="BL5" s="59" t="s">
        <v>95</v>
      </c>
      <c r="BM5" s="59" t="s">
        <v>96</v>
      </c>
      <c r="BN5" s="59" t="s">
        <v>97</v>
      </c>
      <c r="BO5" s="59" t="s">
        <v>98</v>
      </c>
      <c r="BP5" s="59" t="s">
        <v>99</v>
      </c>
      <c r="BQ5" s="59" t="s">
        <v>89</v>
      </c>
      <c r="BR5" s="59" t="s">
        <v>104</v>
      </c>
      <c r="BS5" s="59" t="s">
        <v>105</v>
      </c>
      <c r="BT5" s="59" t="s">
        <v>109</v>
      </c>
      <c r="BU5" s="59" t="s">
        <v>110</v>
      </c>
      <c r="BV5" s="59" t="s">
        <v>94</v>
      </c>
      <c r="BW5" s="59" t="s">
        <v>95</v>
      </c>
      <c r="BX5" s="59" t="s">
        <v>96</v>
      </c>
      <c r="BY5" s="59" t="s">
        <v>97</v>
      </c>
      <c r="BZ5" s="59" t="s">
        <v>98</v>
      </c>
      <c r="CA5" s="59" t="s">
        <v>99</v>
      </c>
      <c r="CB5" s="59" t="s">
        <v>111</v>
      </c>
      <c r="CC5" s="59" t="s">
        <v>104</v>
      </c>
      <c r="CD5" s="59" t="s">
        <v>108</v>
      </c>
      <c r="CE5" s="59" t="s">
        <v>109</v>
      </c>
      <c r="CF5" s="59" t="s">
        <v>102</v>
      </c>
      <c r="CG5" s="59" t="s">
        <v>94</v>
      </c>
      <c r="CH5" s="59" t="s">
        <v>95</v>
      </c>
      <c r="CI5" s="59" t="s">
        <v>96</v>
      </c>
      <c r="CJ5" s="59" t="s">
        <v>97</v>
      </c>
      <c r="CK5" s="59" t="s">
        <v>98</v>
      </c>
      <c r="CL5" s="59" t="s">
        <v>99</v>
      </c>
      <c r="CM5" s="150"/>
      <c r="CN5" s="150"/>
      <c r="CO5" s="59" t="s">
        <v>112</v>
      </c>
      <c r="CP5" s="59" t="s">
        <v>107</v>
      </c>
      <c r="CQ5" s="59" t="s">
        <v>108</v>
      </c>
      <c r="CR5" s="59" t="s">
        <v>92</v>
      </c>
      <c r="CS5" s="59" t="s">
        <v>102</v>
      </c>
      <c r="CT5" s="59" t="s">
        <v>94</v>
      </c>
      <c r="CU5" s="59" t="s">
        <v>95</v>
      </c>
      <c r="CV5" s="59" t="s">
        <v>96</v>
      </c>
      <c r="CW5" s="59" t="s">
        <v>97</v>
      </c>
      <c r="CX5" s="59" t="s">
        <v>98</v>
      </c>
      <c r="CY5" s="59" t="s">
        <v>99</v>
      </c>
      <c r="CZ5" s="59" t="s">
        <v>112</v>
      </c>
      <c r="DA5" s="59" t="s">
        <v>90</v>
      </c>
      <c r="DB5" s="59" t="s">
        <v>100</v>
      </c>
      <c r="DC5" s="59" t="s">
        <v>92</v>
      </c>
      <c r="DD5" s="59" t="s">
        <v>102</v>
      </c>
      <c r="DE5" s="59" t="s">
        <v>94</v>
      </c>
      <c r="DF5" s="59" t="s">
        <v>95</v>
      </c>
      <c r="DG5" s="59" t="s">
        <v>96</v>
      </c>
      <c r="DH5" s="59" t="s">
        <v>97</v>
      </c>
      <c r="DI5" s="59" t="s">
        <v>98</v>
      </c>
      <c r="DJ5" s="59" t="s">
        <v>35</v>
      </c>
      <c r="DK5" s="59" t="s">
        <v>89</v>
      </c>
      <c r="DL5" s="59" t="s">
        <v>104</v>
      </c>
      <c r="DM5" s="59" t="s">
        <v>108</v>
      </c>
      <c r="DN5" s="59" t="s">
        <v>109</v>
      </c>
      <c r="DO5" s="59" t="s">
        <v>102</v>
      </c>
      <c r="DP5" s="59" t="s">
        <v>94</v>
      </c>
      <c r="DQ5" s="59" t="s">
        <v>95</v>
      </c>
      <c r="DR5" s="59" t="s">
        <v>96</v>
      </c>
      <c r="DS5" s="59" t="s">
        <v>97</v>
      </c>
      <c r="DT5" s="59" t="s">
        <v>98</v>
      </c>
      <c r="DU5" s="59" t="s">
        <v>99</v>
      </c>
    </row>
    <row r="6" spans="1:125" s="66" customFormat="1" x14ac:dyDescent="0.15">
      <c r="A6" s="49" t="s">
        <v>113</v>
      </c>
      <c r="B6" s="60">
        <f>B8</f>
        <v>2019</v>
      </c>
      <c r="C6" s="60">
        <f t="shared" ref="C6:X6" si="1">C8</f>
        <v>332160</v>
      </c>
      <c r="D6" s="60">
        <f t="shared" si="1"/>
        <v>47</v>
      </c>
      <c r="E6" s="60">
        <f t="shared" si="1"/>
        <v>14</v>
      </c>
      <c r="F6" s="60">
        <f t="shared" si="1"/>
        <v>0</v>
      </c>
      <c r="G6" s="60">
        <f t="shared" si="1"/>
        <v>1</v>
      </c>
      <c r="H6" s="60" t="str">
        <f>SUBSTITUTE(H8,"　","")</f>
        <v>岡山県浅口市</v>
      </c>
      <c r="I6" s="60" t="str">
        <f t="shared" si="1"/>
        <v>浅口市営鴨方駅北駐車場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46</v>
      </c>
      <c r="S6" s="62" t="str">
        <f t="shared" si="1"/>
        <v>駅</v>
      </c>
      <c r="T6" s="62" t="str">
        <f t="shared" si="1"/>
        <v>無</v>
      </c>
      <c r="U6" s="63">
        <f t="shared" si="1"/>
        <v>2481</v>
      </c>
      <c r="V6" s="63">
        <f t="shared" si="1"/>
        <v>107</v>
      </c>
      <c r="W6" s="63">
        <f t="shared" si="1"/>
        <v>50</v>
      </c>
      <c r="X6" s="62" t="str">
        <f t="shared" si="1"/>
        <v>導入なし</v>
      </c>
      <c r="Y6" s="64">
        <f>IF(Y8="-",NA(),Y8)</f>
        <v>742.8</v>
      </c>
      <c r="Z6" s="64">
        <f t="shared" ref="Z6:AH6" si="2">IF(Z8="-",NA(),Z8)</f>
        <v>486.8</v>
      </c>
      <c r="AA6" s="64">
        <f t="shared" si="2"/>
        <v>353.1</v>
      </c>
      <c r="AB6" s="64">
        <f t="shared" si="2"/>
        <v>283.7</v>
      </c>
      <c r="AC6" s="64">
        <f t="shared" si="2"/>
        <v>319.8</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86.5</v>
      </c>
      <c r="BG6" s="64">
        <f t="shared" ref="BG6:BO6" si="5">IF(BG8="-",NA(),BG8)</f>
        <v>79.5</v>
      </c>
      <c r="BH6" s="64">
        <f t="shared" si="5"/>
        <v>71.7</v>
      </c>
      <c r="BI6" s="64">
        <f t="shared" si="5"/>
        <v>64.8</v>
      </c>
      <c r="BJ6" s="64">
        <f t="shared" si="5"/>
        <v>68.7</v>
      </c>
      <c r="BK6" s="64">
        <f t="shared" si="5"/>
        <v>33.200000000000003</v>
      </c>
      <c r="BL6" s="64">
        <f t="shared" si="5"/>
        <v>29.6</v>
      </c>
      <c r="BM6" s="64">
        <f t="shared" si="5"/>
        <v>29.2</v>
      </c>
      <c r="BN6" s="64">
        <f t="shared" si="5"/>
        <v>30.4</v>
      </c>
      <c r="BO6" s="64">
        <f t="shared" si="5"/>
        <v>5.8</v>
      </c>
      <c r="BP6" s="61" t="str">
        <f>IF(BP8="-","",IF(BP8="-","【-】","【"&amp;SUBSTITUTE(TEXT(BP8,"#,##0.0"),"-","△")&amp;"】"))</f>
        <v>【20.8】</v>
      </c>
      <c r="BQ6" s="65">
        <f>IF(BQ8="-",NA(),BQ8)</f>
        <v>8922</v>
      </c>
      <c r="BR6" s="65">
        <f t="shared" ref="BR6:BZ6" si="6">IF(BR8="-",NA(),BR8)</f>
        <v>7651</v>
      </c>
      <c r="BS6" s="65">
        <f t="shared" si="6"/>
        <v>7198</v>
      </c>
      <c r="BT6" s="65">
        <f t="shared" si="6"/>
        <v>6059</v>
      </c>
      <c r="BU6" s="65">
        <f t="shared" si="6"/>
        <v>6689</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114</v>
      </c>
      <c r="CM6" s="63">
        <f t="shared" ref="CM6:CN6" si="7">CM8</f>
        <v>51338</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85</v>
      </c>
      <c r="DL6" s="64">
        <f t="shared" ref="DL6:DT6" si="9">IF(DL8="-",NA(),DL8)</f>
        <v>86</v>
      </c>
      <c r="DM6" s="64">
        <f t="shared" si="9"/>
        <v>81.3</v>
      </c>
      <c r="DN6" s="64">
        <f t="shared" si="9"/>
        <v>82.2</v>
      </c>
      <c r="DO6" s="64">
        <f t="shared" si="9"/>
        <v>80.400000000000006</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116</v>
      </c>
      <c r="B7" s="60">
        <f t="shared" ref="B7:X7" si="10">B8</f>
        <v>2019</v>
      </c>
      <c r="C7" s="60">
        <f t="shared" si="10"/>
        <v>332160</v>
      </c>
      <c r="D7" s="60">
        <f t="shared" si="10"/>
        <v>47</v>
      </c>
      <c r="E7" s="60">
        <f t="shared" si="10"/>
        <v>14</v>
      </c>
      <c r="F7" s="60">
        <f t="shared" si="10"/>
        <v>0</v>
      </c>
      <c r="G7" s="60">
        <f t="shared" si="10"/>
        <v>1</v>
      </c>
      <c r="H7" s="60" t="str">
        <f t="shared" si="10"/>
        <v>岡山県　浅口市</v>
      </c>
      <c r="I7" s="60" t="str">
        <f t="shared" si="10"/>
        <v>浅口市営鴨方駅北駐車場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46</v>
      </c>
      <c r="S7" s="62" t="str">
        <f t="shared" si="10"/>
        <v>駅</v>
      </c>
      <c r="T7" s="62" t="str">
        <f t="shared" si="10"/>
        <v>無</v>
      </c>
      <c r="U7" s="63">
        <f t="shared" si="10"/>
        <v>2481</v>
      </c>
      <c r="V7" s="63">
        <f t="shared" si="10"/>
        <v>107</v>
      </c>
      <c r="W7" s="63">
        <f t="shared" si="10"/>
        <v>50</v>
      </c>
      <c r="X7" s="62" t="str">
        <f t="shared" si="10"/>
        <v>導入なし</v>
      </c>
      <c r="Y7" s="64">
        <f>Y8</f>
        <v>742.8</v>
      </c>
      <c r="Z7" s="64">
        <f t="shared" ref="Z7:AH7" si="11">Z8</f>
        <v>486.8</v>
      </c>
      <c r="AA7" s="64">
        <f t="shared" si="11"/>
        <v>353.1</v>
      </c>
      <c r="AB7" s="64">
        <f t="shared" si="11"/>
        <v>283.7</v>
      </c>
      <c r="AC7" s="64">
        <f t="shared" si="11"/>
        <v>319.8</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86.5</v>
      </c>
      <c r="BG7" s="64">
        <f t="shared" ref="BG7:BO7" si="14">BG8</f>
        <v>79.5</v>
      </c>
      <c r="BH7" s="64">
        <f t="shared" si="14"/>
        <v>71.7</v>
      </c>
      <c r="BI7" s="64">
        <f t="shared" si="14"/>
        <v>64.8</v>
      </c>
      <c r="BJ7" s="64">
        <f t="shared" si="14"/>
        <v>68.7</v>
      </c>
      <c r="BK7" s="64">
        <f t="shared" si="14"/>
        <v>33.200000000000003</v>
      </c>
      <c r="BL7" s="64">
        <f t="shared" si="14"/>
        <v>29.6</v>
      </c>
      <c r="BM7" s="64">
        <f t="shared" si="14"/>
        <v>29.2</v>
      </c>
      <c r="BN7" s="64">
        <f t="shared" si="14"/>
        <v>30.4</v>
      </c>
      <c r="BO7" s="64">
        <f t="shared" si="14"/>
        <v>5.8</v>
      </c>
      <c r="BP7" s="61"/>
      <c r="BQ7" s="65">
        <f>BQ8</f>
        <v>8922</v>
      </c>
      <c r="BR7" s="65">
        <f t="shared" ref="BR7:BZ7" si="15">BR8</f>
        <v>7651</v>
      </c>
      <c r="BS7" s="65">
        <f t="shared" si="15"/>
        <v>7198</v>
      </c>
      <c r="BT7" s="65">
        <f t="shared" si="15"/>
        <v>6059</v>
      </c>
      <c r="BU7" s="65">
        <f t="shared" si="15"/>
        <v>6689</v>
      </c>
      <c r="BV7" s="65">
        <f t="shared" si="15"/>
        <v>37496</v>
      </c>
      <c r="BW7" s="65">
        <f t="shared" si="15"/>
        <v>31888</v>
      </c>
      <c r="BX7" s="65">
        <f t="shared" si="15"/>
        <v>13314</v>
      </c>
      <c r="BY7" s="65">
        <f t="shared" si="15"/>
        <v>28825</v>
      </c>
      <c r="BZ7" s="65">
        <f t="shared" si="15"/>
        <v>26838</v>
      </c>
      <c r="CA7" s="63"/>
      <c r="CB7" s="64" t="s">
        <v>117</v>
      </c>
      <c r="CC7" s="64" t="s">
        <v>117</v>
      </c>
      <c r="CD7" s="64" t="s">
        <v>117</v>
      </c>
      <c r="CE7" s="64" t="s">
        <v>117</v>
      </c>
      <c r="CF7" s="64" t="s">
        <v>117</v>
      </c>
      <c r="CG7" s="64" t="s">
        <v>117</v>
      </c>
      <c r="CH7" s="64" t="s">
        <v>117</v>
      </c>
      <c r="CI7" s="64" t="s">
        <v>117</v>
      </c>
      <c r="CJ7" s="64" t="s">
        <v>117</v>
      </c>
      <c r="CK7" s="64" t="s">
        <v>115</v>
      </c>
      <c r="CL7" s="61"/>
      <c r="CM7" s="63">
        <f>CM8</f>
        <v>51338</v>
      </c>
      <c r="CN7" s="63">
        <f>CN8</f>
        <v>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85</v>
      </c>
      <c r="DL7" s="64">
        <f t="shared" ref="DL7:DT7" si="17">DL8</f>
        <v>86</v>
      </c>
      <c r="DM7" s="64">
        <f t="shared" si="17"/>
        <v>81.3</v>
      </c>
      <c r="DN7" s="64">
        <f t="shared" si="17"/>
        <v>82.2</v>
      </c>
      <c r="DO7" s="64">
        <f t="shared" si="17"/>
        <v>80.400000000000006</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332160</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46</v>
      </c>
      <c r="S8" s="69" t="s">
        <v>128</v>
      </c>
      <c r="T8" s="69" t="s">
        <v>129</v>
      </c>
      <c r="U8" s="70">
        <v>2481</v>
      </c>
      <c r="V8" s="70">
        <v>107</v>
      </c>
      <c r="W8" s="70">
        <v>50</v>
      </c>
      <c r="X8" s="69" t="s">
        <v>130</v>
      </c>
      <c r="Y8" s="71">
        <v>742.8</v>
      </c>
      <c r="Z8" s="71">
        <v>486.8</v>
      </c>
      <c r="AA8" s="71">
        <v>353.1</v>
      </c>
      <c r="AB8" s="71">
        <v>283.7</v>
      </c>
      <c r="AC8" s="71">
        <v>319.8</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86.5</v>
      </c>
      <c r="BG8" s="71">
        <v>79.5</v>
      </c>
      <c r="BH8" s="71">
        <v>71.7</v>
      </c>
      <c r="BI8" s="71">
        <v>64.8</v>
      </c>
      <c r="BJ8" s="71">
        <v>68.7</v>
      </c>
      <c r="BK8" s="71">
        <v>33.200000000000003</v>
      </c>
      <c r="BL8" s="71">
        <v>29.6</v>
      </c>
      <c r="BM8" s="71">
        <v>29.2</v>
      </c>
      <c r="BN8" s="71">
        <v>30.4</v>
      </c>
      <c r="BO8" s="71">
        <v>5.8</v>
      </c>
      <c r="BP8" s="68">
        <v>20.8</v>
      </c>
      <c r="BQ8" s="72">
        <v>8922</v>
      </c>
      <c r="BR8" s="72">
        <v>7651</v>
      </c>
      <c r="BS8" s="72">
        <v>7198</v>
      </c>
      <c r="BT8" s="73">
        <v>6059</v>
      </c>
      <c r="BU8" s="73">
        <v>6689</v>
      </c>
      <c r="BV8" s="72">
        <v>37496</v>
      </c>
      <c r="BW8" s="72">
        <v>31888</v>
      </c>
      <c r="BX8" s="72">
        <v>13314</v>
      </c>
      <c r="BY8" s="72">
        <v>28825</v>
      </c>
      <c r="BZ8" s="72">
        <v>26838</v>
      </c>
      <c r="CA8" s="70">
        <v>14290</v>
      </c>
      <c r="CB8" s="71" t="s">
        <v>122</v>
      </c>
      <c r="CC8" s="71" t="s">
        <v>122</v>
      </c>
      <c r="CD8" s="71" t="s">
        <v>122</v>
      </c>
      <c r="CE8" s="71" t="s">
        <v>122</v>
      </c>
      <c r="CF8" s="71" t="s">
        <v>122</v>
      </c>
      <c r="CG8" s="71" t="s">
        <v>122</v>
      </c>
      <c r="CH8" s="71" t="s">
        <v>122</v>
      </c>
      <c r="CI8" s="71" t="s">
        <v>122</v>
      </c>
      <c r="CJ8" s="71" t="s">
        <v>122</v>
      </c>
      <c r="CK8" s="71" t="s">
        <v>122</v>
      </c>
      <c r="CL8" s="68" t="s">
        <v>122</v>
      </c>
      <c r="CM8" s="70">
        <v>51338</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280</v>
      </c>
      <c r="DF8" s="71">
        <v>239.6</v>
      </c>
      <c r="DG8" s="71">
        <v>224.1</v>
      </c>
      <c r="DH8" s="71">
        <v>152.5</v>
      </c>
      <c r="DI8" s="71">
        <v>1239.2</v>
      </c>
      <c r="DJ8" s="68">
        <v>425.4</v>
      </c>
      <c r="DK8" s="71">
        <v>85</v>
      </c>
      <c r="DL8" s="71">
        <v>86</v>
      </c>
      <c r="DM8" s="71">
        <v>81.3</v>
      </c>
      <c r="DN8" s="71">
        <v>82.2</v>
      </c>
      <c r="DO8" s="71">
        <v>80.400000000000006</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KPC2018074</cp:lastModifiedBy>
  <cp:lastPrinted>2021-01-18T01:09:16Z</cp:lastPrinted>
  <dcterms:created xsi:type="dcterms:W3CDTF">2020-12-04T03:36:45Z</dcterms:created>
  <dcterms:modified xsi:type="dcterms:W3CDTF">2021-01-28T06:12:53Z</dcterms:modified>
  <cp:category/>
</cp:coreProperties>
</file>