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IPC2016002\Desktop\"/>
    </mc:Choice>
  </mc:AlternateContent>
  <xr:revisionPtr revIDLastSave="0" documentId="8_{8566F99E-8C87-4E2A-B42C-142BC800E574}" xr6:coauthVersionLast="40" xr6:coauthVersionMax="40" xr10:uidLastSave="{00000000-0000-0000-0000-000000000000}"/>
  <workbookProtection workbookAlgorithmName="SHA-512" workbookHashValue="HlbNSmWnWW0n/z83edhQr0TatRj2Ir9jPxPP/H9EodXXx1EJgjv/QWBh1yI2Qqc5mCBuV95kC/vkcomHgTLtGw==" workbookSaltValue="atdyEx78ire31/AQOj2zpQ=="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BZ76" i="4" l="1"/>
  <c r="MI76" i="4"/>
  <c r="HJ51" i="4"/>
  <c r="MA30" i="4"/>
  <c r="IT76" i="4"/>
  <c r="CS51" i="4"/>
  <c r="HJ30" i="4"/>
  <c r="CS30" i="4"/>
  <c r="MA51" i="4"/>
  <c r="C11" i="5"/>
  <c r="D11" i="5"/>
  <c r="E11" i="5"/>
  <c r="B11" i="5"/>
  <c r="BK76" i="4" l="1"/>
  <c r="LH51" i="4"/>
  <c r="BZ51" i="4"/>
  <c r="GQ30" i="4"/>
  <c r="LT76" i="4"/>
  <c r="GQ51" i="4"/>
  <c r="LH30" i="4"/>
  <c r="BZ30" i="4"/>
  <c r="IE76" i="4"/>
  <c r="BG51" i="4"/>
  <c r="BG30" i="4"/>
  <c r="LE76" i="4"/>
  <c r="HP76" i="4"/>
  <c r="FX30" i="4"/>
  <c r="AV76" i="4"/>
  <c r="KO51" i="4"/>
  <c r="FX51" i="4"/>
  <c r="KO30" i="4"/>
  <c r="HA76" i="4"/>
  <c r="AN51" i="4"/>
  <c r="FE30" i="4"/>
  <c r="AG76" i="4"/>
  <c r="JV51" i="4"/>
  <c r="KP76" i="4"/>
  <c r="AN30" i="4"/>
  <c r="FE51" i="4"/>
  <c r="JV30" i="4"/>
  <c r="KA76" i="4"/>
  <c r="EL51" i="4"/>
  <c r="JC30" i="4"/>
  <c r="U30" i="4"/>
  <c r="R76" i="4"/>
  <c r="JC51" i="4"/>
  <c r="GL76" i="4"/>
  <c r="U51" i="4"/>
  <c r="EL30"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<sst xmlns="http://schemas.openxmlformats.org/spreadsheetml/2006/main" count="287" uniqueCount="149">
  <si>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</si>
  <si>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</si>
  <si>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</si>
  <si>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</si>
  <si>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</si>
  <si>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</si>
  <si>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</si>
  <si>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</si>
  <si>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</si>
  <si>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</si>
  <si>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</si>
  <si>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</si>
  <si>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</si>
  <si>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</si>
  <si>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</si>
  <si>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</si>
  <si>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</si>
  <si>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</si>
  <si>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</si>
  <si>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</si>
  <si>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</si>
  <si>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</si>
  <si>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</si>
  <si>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</si>
  <si>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</si>
  <si>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</si>
  <si>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</si>
  <si>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</si>
  <si>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</si>
  <si>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</si>
  <si>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</si>
  <si>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</si>
  <si>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</si>
  <si>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</si>
  <si>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</si>
  <si>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</si>
  <si>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</si>
  <si>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</si>
  <si>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</si>
  <si>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</si>
  <si>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</si>
  <si>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</si>
  <si>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</si>
  <si>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</si>
  <si>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</si>
  <si>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</si>
  <si>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</si>
  <si>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</si>
  <si>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</si>
  <si>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</si>
  <si>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</si>
  <si>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</si>
  <si>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</si>
  <si>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</si>
  <si>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</si>
  <si>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</si>
  <si>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</si>
  <si>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</si>
  <si>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</si>
  <si>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</si>
  <si>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</si>
  <si>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</si>
  <si>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</si>
  <si>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</si>
  <si>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</si>
  <si>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</si>
  <si>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</si>
  <si>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</si>
  <si>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</si>
  <si>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</si>
  <si>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</si>
  <si>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</si>
  <si>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</si>
  <si>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</si>
  <si>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</si>
  <si>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</si>
  <si>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</si>
  <si>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</si>
  <si>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</si>
  <si>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</si>
  <si>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</si>
  <si>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</si>
  <si>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</si>
  <si>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</si>
  <si>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</si>
  <si>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</si>
  <si>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</si>
  <si>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</si>
  <si>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</si>
  <si>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</si>
  <si>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</si>
  <si>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</si>
  <si>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</si>
  <si>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</si>
  <si>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</si>
  <si>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</si>
  <si>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</si>
  <si>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</si>
  <si>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</si>
  <si>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</si>
  <si>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</si>
  <si>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</si>
  <si>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</si>
  <si>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</si>
  <si>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</si>
  <si>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</si>
  <si>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</si>
  <si>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</si>
  <si>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</si>
  <si>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</si>
  <si>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</si>
  <si>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</si>
  <si>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</si>
  <si>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</si>
  <si>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</si>
  <si>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</si>
  <si>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</si>
  <si>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当該値(N-1)</t>
    <phoneticPr fontId="5"/>
  </si>
  <si>
    <t>当該値(N-4)</t>
    <phoneticPr fontId="5"/>
  </si>
  <si>
    <t>当該値(N-2)</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</si>
  <si>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</si>
  <si>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</si>
  <si>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</si>
  <si>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</si>
  <si>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</si>
  <si>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</si>
  <si>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</si>
  <si>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岡山県　浅口市</t>
  </si>
  <si>
    <t>浅口市営鴨方駅北駐車場</t>
  </si>
  <si>
    <t>法非適用</t>
  </si>
  <si>
    <t>駐車場整備事業</t>
  </si>
  <si>
    <t>-</t>
  </si>
  <si>
    <t>Ａ１Ｂ１</t>
  </si>
  <si>
    <t>非設置</t>
  </si>
  <si>
    <t>該当数値なし</t>
  </si>
  <si>
    <t>都市計画駐車場 届出駐車場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</si>
  <si>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</si>
  <si>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</si>
  <si>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</si>
  <si>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</si>
  <si>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</si>
  <si>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</si>
  <si>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</si>
  <si>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</si>
  <si>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</si>
  <si>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現状、特に問題は見当たらない。</t>
    <rPh sb="1" eb="3">
      <t>ゲンジョウ</t>
    </rPh>
    <rPh sb="4" eb="5">
      <t>トク</t>
    </rPh>
    <rPh sb="6" eb="8">
      <t>モンダイ</t>
    </rPh>
    <rPh sb="9" eb="11">
      <t>ミア</t>
    </rPh>
    <phoneticPr fontId="15"/>
  </si>
  <si>
    <t>　収益等の状況はおおむね良好であるが、利用の状況については改善の余地が残る。今後は稼働率の向上に繋がるような対策を検討したい。</t>
    <rPh sb="1" eb="3">
      <t>シュウエキ</t>
    </rPh>
    <rPh sb="3" eb="4">
      <t>トウ</t>
    </rPh>
    <rPh sb="5" eb="7">
      <t>ジョウキョウ</t>
    </rPh>
    <rPh sb="12" eb="14">
      <t>リョウコウ</t>
    </rPh>
    <rPh sb="19" eb="21">
      <t>リヨウ</t>
    </rPh>
    <rPh sb="22" eb="24">
      <t>ジョウキョウ</t>
    </rPh>
    <rPh sb="29" eb="31">
      <t>カイゼン</t>
    </rPh>
    <rPh sb="32" eb="34">
      <t>ヨチ</t>
    </rPh>
    <rPh sb="35" eb="36">
      <t>ノコ</t>
    </rPh>
    <rPh sb="38" eb="40">
      <t>コンゴ</t>
    </rPh>
    <rPh sb="41" eb="43">
      <t>カドウ</t>
    </rPh>
    <rPh sb="43" eb="44">
      <t>リツ</t>
    </rPh>
    <rPh sb="45" eb="47">
      <t>コウジョウ</t>
    </rPh>
    <rPh sb="48" eb="49">
      <t>ツナ</t>
    </rPh>
    <rPh sb="54" eb="56">
      <t>タイサク</t>
    </rPh>
    <rPh sb="57" eb="59">
      <t>ケントウ</t>
    </rPh>
    <phoneticPr fontId="6"/>
  </si>
  <si>
    <t>　他会計からの補助金はゼロであるため、②他会計補助金比率や③駐車台数一台当たりの会計補助金額の数値もゼロとなっている。
　①収益的収支比率や④売上高GOP比率は類似施設平均値を大きく上回っており健全である。
　⑤EBITDAについては、類似施設平均値の2～5割程度の数値となっているが、算出の基となる総収益は施設規模に大きく影響されるところでもあるため、やむをえない数値である。</t>
    <rPh sb="1" eb="2">
      <t>タ</t>
    </rPh>
    <rPh sb="2" eb="4">
      <t>カイケイ</t>
    </rPh>
    <rPh sb="7" eb="10">
      <t>ホジョキン</t>
    </rPh>
    <rPh sb="20" eb="21">
      <t>タ</t>
    </rPh>
    <rPh sb="21" eb="23">
      <t>カイケイ</t>
    </rPh>
    <rPh sb="23" eb="26">
      <t>ホジョキン</t>
    </rPh>
    <rPh sb="26" eb="28">
      <t>ヒリツ</t>
    </rPh>
    <rPh sb="30" eb="32">
      <t>チュウシャ</t>
    </rPh>
    <rPh sb="32" eb="34">
      <t>ダイスウ</t>
    </rPh>
    <rPh sb="34" eb="36">
      <t>イチダイ</t>
    </rPh>
    <rPh sb="36" eb="37">
      <t>ア</t>
    </rPh>
    <rPh sb="40" eb="42">
      <t>カイケイ</t>
    </rPh>
    <rPh sb="42" eb="44">
      <t>ホジョ</t>
    </rPh>
    <rPh sb="44" eb="46">
      <t>キンガク</t>
    </rPh>
    <rPh sb="47" eb="49">
      <t>スウチ</t>
    </rPh>
    <rPh sb="62" eb="65">
      <t>シュウエキテキ</t>
    </rPh>
    <rPh sb="65" eb="67">
      <t>シュウシ</t>
    </rPh>
    <rPh sb="67" eb="69">
      <t>ヒリツ</t>
    </rPh>
    <rPh sb="71" eb="73">
      <t>ウリアゲ</t>
    </rPh>
    <rPh sb="73" eb="74">
      <t>ダカ</t>
    </rPh>
    <rPh sb="77" eb="79">
      <t>ヒリツ</t>
    </rPh>
    <rPh sb="80" eb="82">
      <t>ルイジ</t>
    </rPh>
    <rPh sb="82" eb="84">
      <t>シセツ</t>
    </rPh>
    <rPh sb="84" eb="87">
      <t>ヘイキンチ</t>
    </rPh>
    <rPh sb="88" eb="89">
      <t>オオ</t>
    </rPh>
    <rPh sb="91" eb="93">
      <t>ウワマワ</t>
    </rPh>
    <rPh sb="97" eb="99">
      <t>ケンゼン</t>
    </rPh>
    <rPh sb="118" eb="120">
      <t>ルイジ</t>
    </rPh>
    <rPh sb="120" eb="122">
      <t>シセツ</t>
    </rPh>
    <rPh sb="122" eb="125">
      <t>ヘイキンチ</t>
    </rPh>
    <rPh sb="129" eb="130">
      <t>ワリ</t>
    </rPh>
    <rPh sb="130" eb="132">
      <t>テイド</t>
    </rPh>
    <rPh sb="133" eb="135">
      <t>スウチ</t>
    </rPh>
    <rPh sb="143" eb="145">
      <t>サンシュツ</t>
    </rPh>
    <rPh sb="146" eb="147">
      <t>モト</t>
    </rPh>
    <rPh sb="150" eb="153">
      <t>ソウシュウエキ</t>
    </rPh>
    <rPh sb="154" eb="156">
      <t>シセツ</t>
    </rPh>
    <rPh sb="156" eb="158">
      <t>キボ</t>
    </rPh>
    <rPh sb="159" eb="160">
      <t>オオ</t>
    </rPh>
    <rPh sb="162" eb="164">
      <t>エイキョウ</t>
    </rPh>
    <rPh sb="183" eb="185">
      <t>スウチ</t>
    </rPh>
    <phoneticPr fontId="15"/>
  </si>
  <si>
    <t>　類似施設平均値の6～7割程度の数値となっているため、稼働率の向上が課題である。</t>
    <rPh sb="1" eb="3">
      <t>ルイジ</t>
    </rPh>
    <rPh sb="3" eb="5">
      <t>シセツ</t>
    </rPh>
    <rPh sb="5" eb="8">
      <t>ヘイキンチ</t>
    </rPh>
    <rPh sb="12" eb="13">
      <t>ワリ</t>
    </rPh>
    <rPh sb="13" eb="15">
      <t>テイド</t>
    </rPh>
    <rPh sb="16" eb="18">
      <t>スウチ</t>
    </rPh>
    <rPh sb="27" eb="29">
      <t>カドウ</t>
    </rPh>
    <rPh sb="29" eb="30">
      <t>リツ</t>
    </rPh>
    <rPh sb="31" eb="33">
      <t>コウジョウ</t>
    </rPh>
    <rPh sb="34" eb="36">
      <t>カダイ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</si>
</sst>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512.70000000000005</c:v>
                </c:pt>
                <c:pt idx="1">
                  <c:v>533.9</c:v>
                </c:pt>
                <c:pt idx="2">
                  <c:v>742.8</c:v>
                </c:pt>
                <c:pt idx="3">
                  <c:v>486.8</c:v>
                </c:pt>
                <c:pt idx="4">
                  <c:v>353.1</c:v>
                </c:pt>
              </c:numCache>
            </c:numRef>
          </c:val>
          <c:extLst>
            <c:ext xmlns:c16="http://schemas.microsoft.com/office/drawing/2014/chart" uri="{C3380CC4-5D6E-409C-BE32-E72D297353CC}">
              <c16:uniqueId val="{00000000-72E8-42C3-BF01-3FE1338A72E7}"/>
            </c:ext>
          </c:extLst>
        </c:ser>
        <c:dLbls>
          <c:showLegendKey val="0"/>
          <c:showVal val="0"/>
          <c:showCatName val="0"/>
          <c:showSerName val="0"/>
          <c:showPercent val="0"/>
          <c:showBubbleSize val="0"/>
        </c:dLbls>
        <c:gapWidth val="150"/>
        <c:axId val="419323440"/>
        <c:axId val="41932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72E8-42C3-BF01-3FE1338A72E7}"/>
            </c:ext>
          </c:extLst>
        </c:ser>
        <c:dLbls>
          <c:showLegendKey val="0"/>
          <c:showVal val="0"/>
          <c:showCatName val="0"/>
          <c:showSerName val="0"/>
          <c:showPercent val="0"/>
          <c:showBubbleSize val="0"/>
        </c:dLbls>
        <c:marker val="1"/>
        <c:smooth val="0"/>
        <c:axId val="419323440"/>
        <c:axId val="419325008"/>
      </c:lineChart>
      <c:dateAx>
        <c:axId val="419323440"/>
        <c:scaling>
          <c:orientation val="minMax"/>
        </c:scaling>
        <c:delete val="1"/>
        <c:axPos val="b"/>
        <c:numFmt formatCode="ge" sourceLinked="1"/>
        <c:majorTickMark val="none"/>
        <c:minorTickMark val="none"/>
        <c:tickLblPos val="none"/>
        <c:crossAx val="419325008"/>
        <c:crosses val="autoZero"/>
        <c:auto val="1"/>
        <c:lblOffset val="100"/>
        <c:baseTimeUnit val="years"/>
      </c:dateAx>
      <c:valAx>
        <c:axId val="41932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32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3D-486E-A613-0CA7EB69711D}"/>
            </c:ext>
          </c:extLst>
        </c:ser>
        <c:dLbls>
          <c:showLegendKey val="0"/>
          <c:showVal val="0"/>
          <c:showCatName val="0"/>
          <c:showSerName val="0"/>
          <c:showPercent val="0"/>
          <c:showBubbleSize val="0"/>
        </c:dLbls>
        <c:gapWidth val="150"/>
        <c:axId val="419324616"/>
        <c:axId val="41932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073D-486E-A613-0CA7EB69711D}"/>
            </c:ext>
          </c:extLst>
        </c:ser>
        <c:dLbls>
          <c:showLegendKey val="0"/>
          <c:showVal val="0"/>
          <c:showCatName val="0"/>
          <c:showSerName val="0"/>
          <c:showPercent val="0"/>
          <c:showBubbleSize val="0"/>
        </c:dLbls>
        <c:marker val="1"/>
        <c:smooth val="0"/>
        <c:axId val="419324616"/>
        <c:axId val="419325792"/>
      </c:lineChart>
      <c:dateAx>
        <c:axId val="419324616"/>
        <c:scaling>
          <c:orientation val="minMax"/>
        </c:scaling>
        <c:delete val="1"/>
        <c:axPos val="b"/>
        <c:numFmt formatCode="ge" sourceLinked="1"/>
        <c:majorTickMark val="none"/>
        <c:minorTickMark val="none"/>
        <c:tickLblPos val="none"/>
        <c:crossAx val="419325792"/>
        <c:crosses val="autoZero"/>
        <c:auto val="1"/>
        <c:lblOffset val="100"/>
        <c:baseTimeUnit val="years"/>
      </c:dateAx>
      <c:valAx>
        <c:axId val="41932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32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1FA-4285-B173-A72A4A56DF69}"/>
            </c:ext>
          </c:extLst>
        </c:ser>
        <c:dLbls>
          <c:showLegendKey val="0"/>
          <c:showVal val="0"/>
          <c:showCatName val="0"/>
          <c:showSerName val="0"/>
          <c:showPercent val="0"/>
          <c:showBubbleSize val="0"/>
        </c:dLbls>
        <c:gapWidth val="150"/>
        <c:axId val="418798592"/>
        <c:axId val="4187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FA-4285-B173-A72A4A56DF69}"/>
            </c:ext>
          </c:extLst>
        </c:ser>
        <c:dLbls>
          <c:showLegendKey val="0"/>
          <c:showVal val="0"/>
          <c:showCatName val="0"/>
          <c:showSerName val="0"/>
          <c:showPercent val="0"/>
          <c:showBubbleSize val="0"/>
        </c:dLbls>
        <c:marker val="1"/>
        <c:smooth val="0"/>
        <c:axId val="418798592"/>
        <c:axId val="418792320"/>
      </c:lineChart>
      <c:dateAx>
        <c:axId val="418798592"/>
        <c:scaling>
          <c:orientation val="minMax"/>
        </c:scaling>
        <c:delete val="1"/>
        <c:axPos val="b"/>
        <c:numFmt formatCode="ge" sourceLinked="1"/>
        <c:majorTickMark val="none"/>
        <c:minorTickMark val="none"/>
        <c:tickLblPos val="none"/>
        <c:crossAx val="418792320"/>
        <c:crosses val="autoZero"/>
        <c:auto val="1"/>
        <c:lblOffset val="100"/>
        <c:baseTimeUnit val="years"/>
      </c:dateAx>
      <c:valAx>
        <c:axId val="41879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7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622F-4330-8FFB-A75202269175}"/>
            </c:ext>
          </c:extLst>
        </c:ser>
        <c:dLbls>
          <c:showLegendKey val="0"/>
          <c:showVal val="0"/>
          <c:showCatName val="0"/>
          <c:showSerName val="0"/>
          <c:showPercent val="0"/>
          <c:showBubbleSize val="0"/>
        </c:dLbls>
        <c:gapWidth val="150"/>
        <c:axId val="418795456"/>
        <c:axId val="41879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22F-4330-8FFB-A75202269175}"/>
            </c:ext>
          </c:extLst>
        </c:ser>
        <c:dLbls>
          <c:showLegendKey val="0"/>
          <c:showVal val="0"/>
          <c:showCatName val="0"/>
          <c:showSerName val="0"/>
          <c:showPercent val="0"/>
          <c:showBubbleSize val="0"/>
        </c:dLbls>
        <c:marker val="1"/>
        <c:smooth val="0"/>
        <c:axId val="418795456"/>
        <c:axId val="418792712"/>
      </c:lineChart>
      <c:dateAx>
        <c:axId val="418795456"/>
        <c:scaling>
          <c:orientation val="minMax"/>
        </c:scaling>
        <c:delete val="1"/>
        <c:axPos val="b"/>
        <c:numFmt formatCode="ge" sourceLinked="1"/>
        <c:majorTickMark val="none"/>
        <c:minorTickMark val="none"/>
        <c:tickLblPos val="none"/>
        <c:crossAx val="418792712"/>
        <c:crosses val="autoZero"/>
        <c:auto val="1"/>
        <c:lblOffset val="100"/>
        <c:baseTimeUnit val="years"/>
      </c:dateAx>
      <c:valAx>
        <c:axId val="41879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79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A6-466D-BF2A-A6BA8999F096}"/>
            </c:ext>
          </c:extLst>
        </c:ser>
        <c:dLbls>
          <c:showLegendKey val="0"/>
          <c:showVal val="0"/>
          <c:showCatName val="0"/>
          <c:showSerName val="0"/>
          <c:showPercent val="0"/>
          <c:showBubbleSize val="0"/>
        </c:dLbls>
        <c:gapWidth val="150"/>
        <c:axId val="418797808"/>
        <c:axId val="27065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79A6-466D-BF2A-A6BA8999F096}"/>
            </c:ext>
          </c:extLst>
        </c:ser>
        <c:dLbls>
          <c:showLegendKey val="0"/>
          <c:showVal val="0"/>
          <c:showCatName val="0"/>
          <c:showSerName val="0"/>
          <c:showPercent val="0"/>
          <c:showBubbleSize val="0"/>
        </c:dLbls>
        <c:marker val="1"/>
        <c:smooth val="0"/>
        <c:axId val="418797808"/>
        <c:axId val="270659664"/>
      </c:lineChart>
      <c:dateAx>
        <c:axId val="418797808"/>
        <c:scaling>
          <c:orientation val="minMax"/>
        </c:scaling>
        <c:delete val="1"/>
        <c:axPos val="b"/>
        <c:numFmt formatCode="ge" sourceLinked="1"/>
        <c:majorTickMark val="none"/>
        <c:minorTickMark val="none"/>
        <c:tickLblPos val="none"/>
        <c:crossAx val="270659664"/>
        <c:crosses val="autoZero"/>
        <c:auto val="1"/>
        <c:lblOffset val="100"/>
        <c:baseTimeUnit val="years"/>
      </c:dateAx>
      <c:valAx>
        <c:axId val="27065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79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BA-40DC-B3B5-4E11B67CC824}"/>
            </c:ext>
          </c:extLst>
        </c:ser>
        <c:dLbls>
          <c:showLegendKey val="0"/>
          <c:showVal val="0"/>
          <c:showCatName val="0"/>
          <c:showSerName val="0"/>
          <c:showPercent val="0"/>
          <c:showBubbleSize val="0"/>
        </c:dLbls>
        <c:gapWidth val="150"/>
        <c:axId val="456250080"/>
        <c:axId val="45624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5DBA-40DC-B3B5-4E11B67CC824}"/>
            </c:ext>
          </c:extLst>
        </c:ser>
        <c:dLbls>
          <c:showLegendKey val="0"/>
          <c:showVal val="0"/>
          <c:showCatName val="0"/>
          <c:showSerName val="0"/>
          <c:showPercent val="0"/>
          <c:showBubbleSize val="0"/>
        </c:dLbls>
        <c:marker val="1"/>
        <c:smooth val="0"/>
        <c:axId val="456250080"/>
        <c:axId val="456248904"/>
      </c:lineChart>
      <c:dateAx>
        <c:axId val="456250080"/>
        <c:scaling>
          <c:orientation val="minMax"/>
        </c:scaling>
        <c:delete val="1"/>
        <c:axPos val="b"/>
        <c:numFmt formatCode="ge" sourceLinked="1"/>
        <c:majorTickMark val="none"/>
        <c:minorTickMark val="none"/>
        <c:tickLblPos val="none"/>
        <c:crossAx val="456248904"/>
        <c:crosses val="autoZero"/>
        <c:auto val="1"/>
        <c:lblOffset val="100"/>
        <c:baseTimeUnit val="years"/>
      </c:dateAx>
      <c:valAx>
        <c:axId val="456248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25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91.6</c:v>
                </c:pt>
                <c:pt idx="1">
                  <c:v>85</c:v>
                </c:pt>
                <c:pt idx="2">
                  <c:v>85</c:v>
                </c:pt>
                <c:pt idx="3">
                  <c:v>86</c:v>
                </c:pt>
                <c:pt idx="4">
                  <c:v>81.3</c:v>
                </c:pt>
              </c:numCache>
            </c:numRef>
          </c:val>
          <c:extLst>
            <c:ext xmlns:c16="http://schemas.microsoft.com/office/drawing/2014/chart" uri="{C3380CC4-5D6E-409C-BE32-E72D297353CC}">
              <c16:uniqueId val="{00000000-5BB0-4C16-BBD1-2DDFC5CC76CC}"/>
            </c:ext>
          </c:extLst>
        </c:ser>
        <c:dLbls>
          <c:showLegendKey val="0"/>
          <c:showVal val="0"/>
          <c:showCatName val="0"/>
          <c:showSerName val="0"/>
          <c:showPercent val="0"/>
          <c:showBubbleSize val="0"/>
        </c:dLbls>
        <c:gapWidth val="150"/>
        <c:axId val="456254784"/>
        <c:axId val="4562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5BB0-4C16-BBD1-2DDFC5CC76CC}"/>
            </c:ext>
          </c:extLst>
        </c:ser>
        <c:dLbls>
          <c:showLegendKey val="0"/>
          <c:showVal val="0"/>
          <c:showCatName val="0"/>
          <c:showSerName val="0"/>
          <c:showPercent val="0"/>
          <c:showBubbleSize val="0"/>
        </c:dLbls>
        <c:marker val="1"/>
        <c:smooth val="0"/>
        <c:axId val="456254784"/>
        <c:axId val="456248512"/>
      </c:lineChart>
      <c:dateAx>
        <c:axId val="456254784"/>
        <c:scaling>
          <c:orientation val="minMax"/>
        </c:scaling>
        <c:delete val="1"/>
        <c:axPos val="b"/>
        <c:numFmt formatCode="ge" sourceLinked="1"/>
        <c:majorTickMark val="none"/>
        <c:minorTickMark val="none"/>
        <c:tickLblPos val="none"/>
        <c:crossAx val="456248512"/>
        <c:crosses val="autoZero"/>
        <c:auto val="1"/>
        <c:lblOffset val="100"/>
        <c:baseTimeUnit val="years"/>
      </c:dateAx>
      <c:valAx>
        <c:axId val="45624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5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80.5</c:v>
                </c:pt>
                <c:pt idx="1">
                  <c:v>81.3</c:v>
                </c:pt>
                <c:pt idx="2">
                  <c:v>86.5</c:v>
                </c:pt>
                <c:pt idx="3">
                  <c:v>79.5</c:v>
                </c:pt>
                <c:pt idx="4">
                  <c:v>71.7</c:v>
                </c:pt>
              </c:numCache>
            </c:numRef>
          </c:val>
          <c:extLst>
            <c:ext xmlns:c16="http://schemas.microsoft.com/office/drawing/2014/chart" uri="{C3380CC4-5D6E-409C-BE32-E72D297353CC}">
              <c16:uniqueId val="{00000000-E1FC-4BD2-9421-8D97DCDC47DC}"/>
            </c:ext>
          </c:extLst>
        </c:ser>
        <c:dLbls>
          <c:showLegendKey val="0"/>
          <c:showVal val="0"/>
          <c:showCatName val="0"/>
          <c:showSerName val="0"/>
          <c:showPercent val="0"/>
          <c:showBubbleSize val="0"/>
        </c:dLbls>
        <c:gapWidth val="150"/>
        <c:axId val="456252432"/>
        <c:axId val="45625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E1FC-4BD2-9421-8D97DCDC47DC}"/>
            </c:ext>
          </c:extLst>
        </c:ser>
        <c:dLbls>
          <c:showLegendKey val="0"/>
          <c:showVal val="0"/>
          <c:showCatName val="0"/>
          <c:showSerName val="0"/>
          <c:showPercent val="0"/>
          <c:showBubbleSize val="0"/>
        </c:dLbls>
        <c:marker val="1"/>
        <c:smooth val="0"/>
        <c:axId val="456252432"/>
        <c:axId val="456251648"/>
      </c:lineChart>
      <c:dateAx>
        <c:axId val="456252432"/>
        <c:scaling>
          <c:orientation val="minMax"/>
        </c:scaling>
        <c:delete val="1"/>
        <c:axPos val="b"/>
        <c:numFmt formatCode="ge" sourceLinked="1"/>
        <c:majorTickMark val="none"/>
        <c:minorTickMark val="none"/>
        <c:tickLblPos val="none"/>
        <c:crossAx val="456251648"/>
        <c:crosses val="autoZero"/>
        <c:auto val="1"/>
        <c:lblOffset val="100"/>
        <c:baseTimeUnit val="years"/>
      </c:dateAx>
      <c:valAx>
        <c:axId val="45625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5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8889</c:v>
                </c:pt>
                <c:pt idx="1">
                  <c:v>8113</c:v>
                </c:pt>
                <c:pt idx="2">
                  <c:v>8922</c:v>
                </c:pt>
                <c:pt idx="3">
                  <c:v>7651</c:v>
                </c:pt>
                <c:pt idx="4">
                  <c:v>7198</c:v>
                </c:pt>
              </c:numCache>
            </c:numRef>
          </c:val>
          <c:extLst>
            <c:ext xmlns:c16="http://schemas.microsoft.com/office/drawing/2014/chart" uri="{C3380CC4-5D6E-409C-BE32-E72D297353CC}">
              <c16:uniqueId val="{00000000-8350-4EA9-A9FC-44C0E5E7D5DD}"/>
            </c:ext>
          </c:extLst>
        </c:ser>
        <c:dLbls>
          <c:showLegendKey val="0"/>
          <c:showVal val="0"/>
          <c:showCatName val="0"/>
          <c:showSerName val="0"/>
          <c:showPercent val="0"/>
          <c:showBubbleSize val="0"/>
        </c:dLbls>
        <c:gapWidth val="150"/>
        <c:axId val="456247336"/>
        <c:axId val="45624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8350-4EA9-A9FC-44C0E5E7D5DD}"/>
            </c:ext>
          </c:extLst>
        </c:ser>
        <c:dLbls>
          <c:showLegendKey val="0"/>
          <c:showVal val="0"/>
          <c:showCatName val="0"/>
          <c:showSerName val="0"/>
          <c:showPercent val="0"/>
          <c:showBubbleSize val="0"/>
        </c:dLbls>
        <c:marker val="1"/>
        <c:smooth val="0"/>
        <c:axId val="456247336"/>
        <c:axId val="456249688"/>
      </c:lineChart>
      <c:dateAx>
        <c:axId val="456247336"/>
        <c:scaling>
          <c:orientation val="minMax"/>
        </c:scaling>
        <c:delete val="1"/>
        <c:axPos val="b"/>
        <c:numFmt formatCode="ge" sourceLinked="1"/>
        <c:majorTickMark val="none"/>
        <c:minorTickMark val="none"/>
        <c:tickLblPos val="none"/>
        <c:crossAx val="456249688"/>
        <c:crosses val="autoZero"/>
        <c:auto val="1"/>
        <c:lblOffset val="100"/>
        <c:baseTimeUnit val="years"/>
      </c:dateAx>
      <c:valAx>
        <c:axId val="456249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24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C1"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岡山県浅口市　浅口市営鴨方駅北駐車場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2481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147</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512.70000000000005</v>
      </c>
      <c r="V31" s="118"/>
      <c r="W31" s="118"/>
      <c r="X31" s="118"/>
      <c r="Y31" s="118"/>
      <c r="Z31" s="118"/>
      <c r="AA31" s="118"/>
      <c r="AB31" s="118"/>
      <c r="AC31" s="118"/>
      <c r="AD31" s="118"/>
      <c r="AE31" s="118"/>
      <c r="AF31" s="118"/>
      <c r="AG31" s="118"/>
      <c r="AH31" s="118"/>
      <c r="AI31" s="118"/>
      <c r="AJ31" s="118"/>
      <c r="AK31" s="118"/>
      <c r="AL31" s="118"/>
      <c r="AM31" s="118"/>
      <c r="AN31" s="118">
        <f>データ!Z7</f>
        <v>533.9</v>
      </c>
      <c r="AO31" s="118"/>
      <c r="AP31" s="118"/>
      <c r="AQ31" s="118"/>
      <c r="AR31" s="118"/>
      <c r="AS31" s="118"/>
      <c r="AT31" s="118"/>
      <c r="AU31" s="118"/>
      <c r="AV31" s="118"/>
      <c r="AW31" s="118"/>
      <c r="AX31" s="118"/>
      <c r="AY31" s="118"/>
      <c r="AZ31" s="118"/>
      <c r="BA31" s="118"/>
      <c r="BB31" s="118"/>
      <c r="BC31" s="118"/>
      <c r="BD31" s="118"/>
      <c r="BE31" s="118"/>
      <c r="BF31" s="118"/>
      <c r="BG31" s="118">
        <f>データ!AA7</f>
        <v>742.8</v>
      </c>
      <c r="BH31" s="118"/>
      <c r="BI31" s="118"/>
      <c r="BJ31" s="118"/>
      <c r="BK31" s="118"/>
      <c r="BL31" s="118"/>
      <c r="BM31" s="118"/>
      <c r="BN31" s="118"/>
      <c r="BO31" s="118"/>
      <c r="BP31" s="118"/>
      <c r="BQ31" s="118"/>
      <c r="BR31" s="118"/>
      <c r="BS31" s="118"/>
      <c r="BT31" s="118"/>
      <c r="BU31" s="118"/>
      <c r="BV31" s="118"/>
      <c r="BW31" s="118"/>
      <c r="BX31" s="118"/>
      <c r="BY31" s="118"/>
      <c r="BZ31" s="118">
        <f>データ!AB7</f>
        <v>486.8</v>
      </c>
      <c r="CA31" s="118"/>
      <c r="CB31" s="118"/>
      <c r="CC31" s="118"/>
      <c r="CD31" s="118"/>
      <c r="CE31" s="118"/>
      <c r="CF31" s="118"/>
      <c r="CG31" s="118"/>
      <c r="CH31" s="118"/>
      <c r="CI31" s="118"/>
      <c r="CJ31" s="118"/>
      <c r="CK31" s="118"/>
      <c r="CL31" s="118"/>
      <c r="CM31" s="118"/>
      <c r="CN31" s="118"/>
      <c r="CO31" s="118"/>
      <c r="CP31" s="118"/>
      <c r="CQ31" s="118"/>
      <c r="CR31" s="118"/>
      <c r="CS31" s="118">
        <f>データ!AC7</f>
        <v>353.1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91.6</v>
      </c>
      <c r="JD31" s="120"/>
      <c r="JE31" s="120"/>
      <c r="JF31" s="120"/>
      <c r="JG31" s="120"/>
      <c r="JH31" s="120"/>
      <c r="JI31" s="120"/>
      <c r="JJ31" s="120"/>
      <c r="JK31" s="120"/>
      <c r="JL31" s="120"/>
      <c r="JM31" s="120"/>
      <c r="JN31" s="120"/>
      <c r="JO31" s="120"/>
      <c r="JP31" s="120"/>
      <c r="JQ31" s="120"/>
      <c r="JR31" s="120"/>
      <c r="JS31" s="120"/>
      <c r="JT31" s="120"/>
      <c r="JU31" s="121"/>
      <c r="JV31" s="119">
        <f>データ!DL7</f>
        <v>85</v>
      </c>
      <c r="JW31" s="120"/>
      <c r="JX31" s="120"/>
      <c r="JY31" s="120"/>
      <c r="JZ31" s="120"/>
      <c r="KA31" s="120"/>
      <c r="KB31" s="120"/>
      <c r="KC31" s="120"/>
      <c r="KD31" s="120"/>
      <c r="KE31" s="120"/>
      <c r="KF31" s="120"/>
      <c r="KG31" s="120"/>
      <c r="KH31" s="120"/>
      <c r="KI31" s="120"/>
      <c r="KJ31" s="120"/>
      <c r="KK31" s="120"/>
      <c r="KL31" s="120"/>
      <c r="KM31" s="120"/>
      <c r="KN31" s="121"/>
      <c r="KO31" s="119">
        <f>データ!DM7</f>
        <v>85</v>
      </c>
      <c r="KP31" s="120"/>
      <c r="KQ31" s="120"/>
      <c r="KR31" s="120"/>
      <c r="KS31" s="120"/>
      <c r="KT31" s="120"/>
      <c r="KU31" s="120"/>
      <c r="KV31" s="120"/>
      <c r="KW31" s="120"/>
      <c r="KX31" s="120"/>
      <c r="KY31" s="120"/>
      <c r="KZ31" s="120"/>
      <c r="LA31" s="120"/>
      <c r="LB31" s="120"/>
      <c r="LC31" s="120"/>
      <c r="LD31" s="120"/>
      <c r="LE31" s="120"/>
      <c r="LF31" s="120"/>
      <c r="LG31" s="121"/>
      <c r="LH31" s="119">
        <f>データ!DN7</f>
        <v>86</v>
      </c>
      <c r="LI31" s="120"/>
      <c r="LJ31" s="120"/>
      <c r="LK31" s="120"/>
      <c r="LL31" s="120"/>
      <c r="LM31" s="120"/>
      <c r="LN31" s="120"/>
      <c r="LO31" s="120"/>
      <c r="LP31" s="120"/>
      <c r="LQ31" s="120"/>
      <c r="LR31" s="120"/>
      <c r="LS31" s="120"/>
      <c r="LT31" s="120"/>
      <c r="LU31" s="120"/>
      <c r="LV31" s="120"/>
      <c r="LW31" s="120"/>
      <c r="LX31" s="120"/>
      <c r="LY31" s="120"/>
      <c r="LZ31" s="121"/>
      <c r="MA31" s="119">
        <f>データ!DO7</f>
        <v>81.3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148</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80.5</v>
      </c>
      <c r="EM52" s="118"/>
      <c r="EN52" s="118"/>
      <c r="EO52" s="118"/>
      <c r="EP52" s="118"/>
      <c r="EQ52" s="118"/>
      <c r="ER52" s="118"/>
      <c r="ES52" s="118"/>
      <c r="ET52" s="118"/>
      <c r="EU52" s="118"/>
      <c r="EV52" s="118"/>
      <c r="EW52" s="118"/>
      <c r="EX52" s="118"/>
      <c r="EY52" s="118"/>
      <c r="EZ52" s="118"/>
      <c r="FA52" s="118"/>
      <c r="FB52" s="118"/>
      <c r="FC52" s="118"/>
      <c r="FD52" s="118"/>
      <c r="FE52" s="118">
        <f>データ!BG7</f>
        <v>81.3</v>
      </c>
      <c r="FF52" s="118"/>
      <c r="FG52" s="118"/>
      <c r="FH52" s="118"/>
      <c r="FI52" s="118"/>
      <c r="FJ52" s="118"/>
      <c r="FK52" s="118"/>
      <c r="FL52" s="118"/>
      <c r="FM52" s="118"/>
      <c r="FN52" s="118"/>
      <c r="FO52" s="118"/>
      <c r="FP52" s="118"/>
      <c r="FQ52" s="118"/>
      <c r="FR52" s="118"/>
      <c r="FS52" s="118"/>
      <c r="FT52" s="118"/>
      <c r="FU52" s="118"/>
      <c r="FV52" s="118"/>
      <c r="FW52" s="118"/>
      <c r="FX52" s="118">
        <f>データ!BH7</f>
        <v>86.5</v>
      </c>
      <c r="FY52" s="118"/>
      <c r="FZ52" s="118"/>
      <c r="GA52" s="118"/>
      <c r="GB52" s="118"/>
      <c r="GC52" s="118"/>
      <c r="GD52" s="118"/>
      <c r="GE52" s="118"/>
      <c r="GF52" s="118"/>
      <c r="GG52" s="118"/>
      <c r="GH52" s="118"/>
      <c r="GI52" s="118"/>
      <c r="GJ52" s="118"/>
      <c r="GK52" s="118"/>
      <c r="GL52" s="118"/>
      <c r="GM52" s="118"/>
      <c r="GN52" s="118"/>
      <c r="GO52" s="118"/>
      <c r="GP52" s="118"/>
      <c r="GQ52" s="118">
        <f>データ!BI7</f>
        <v>79.5</v>
      </c>
      <c r="GR52" s="118"/>
      <c r="GS52" s="118"/>
      <c r="GT52" s="118"/>
      <c r="GU52" s="118"/>
      <c r="GV52" s="118"/>
      <c r="GW52" s="118"/>
      <c r="GX52" s="118"/>
      <c r="GY52" s="118"/>
      <c r="GZ52" s="118"/>
      <c r="HA52" s="118"/>
      <c r="HB52" s="118"/>
      <c r="HC52" s="118"/>
      <c r="HD52" s="118"/>
      <c r="HE52" s="118"/>
      <c r="HF52" s="118"/>
      <c r="HG52" s="118"/>
      <c r="HH52" s="118"/>
      <c r="HI52" s="118"/>
      <c r="HJ52" s="118">
        <f>データ!BJ7</f>
        <v>71.7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8889</v>
      </c>
      <c r="JD52" s="126"/>
      <c r="JE52" s="126"/>
      <c r="JF52" s="126"/>
      <c r="JG52" s="126"/>
      <c r="JH52" s="126"/>
      <c r="JI52" s="126"/>
      <c r="JJ52" s="126"/>
      <c r="JK52" s="126"/>
      <c r="JL52" s="126"/>
      <c r="JM52" s="126"/>
      <c r="JN52" s="126"/>
      <c r="JO52" s="126"/>
      <c r="JP52" s="126"/>
      <c r="JQ52" s="126"/>
      <c r="JR52" s="126"/>
      <c r="JS52" s="126"/>
      <c r="JT52" s="126"/>
      <c r="JU52" s="126"/>
      <c r="JV52" s="126">
        <f>データ!BR7</f>
        <v>8113</v>
      </c>
      <c r="JW52" s="126"/>
      <c r="JX52" s="126"/>
      <c r="JY52" s="126"/>
      <c r="JZ52" s="126"/>
      <c r="KA52" s="126"/>
      <c r="KB52" s="126"/>
      <c r="KC52" s="126"/>
      <c r="KD52" s="126"/>
      <c r="KE52" s="126"/>
      <c r="KF52" s="126"/>
      <c r="KG52" s="126"/>
      <c r="KH52" s="126"/>
      <c r="KI52" s="126"/>
      <c r="KJ52" s="126"/>
      <c r="KK52" s="126"/>
      <c r="KL52" s="126"/>
      <c r="KM52" s="126"/>
      <c r="KN52" s="126"/>
      <c r="KO52" s="126">
        <f>データ!BS7</f>
        <v>8922</v>
      </c>
      <c r="KP52" s="126"/>
      <c r="KQ52" s="126"/>
      <c r="KR52" s="126"/>
      <c r="KS52" s="126"/>
      <c r="KT52" s="126"/>
      <c r="KU52" s="126"/>
      <c r="KV52" s="126"/>
      <c r="KW52" s="126"/>
      <c r="KX52" s="126"/>
      <c r="KY52" s="126"/>
      <c r="KZ52" s="126"/>
      <c r="LA52" s="126"/>
      <c r="LB52" s="126"/>
      <c r="LC52" s="126"/>
      <c r="LD52" s="126"/>
      <c r="LE52" s="126"/>
      <c r="LF52" s="126"/>
      <c r="LG52" s="126"/>
      <c r="LH52" s="126">
        <f>データ!BT7</f>
        <v>7651</v>
      </c>
      <c r="LI52" s="126"/>
      <c r="LJ52" s="126"/>
      <c r="LK52" s="126"/>
      <c r="LL52" s="126"/>
      <c r="LM52" s="126"/>
      <c r="LN52" s="126"/>
      <c r="LO52" s="126"/>
      <c r="LP52" s="126"/>
      <c r="LQ52" s="126"/>
      <c r="LR52" s="126"/>
      <c r="LS52" s="126"/>
      <c r="LT52" s="126"/>
      <c r="LU52" s="126"/>
      <c r="LV52" s="126"/>
      <c r="LW52" s="126"/>
      <c r="LX52" s="126"/>
      <c r="LY52" s="126"/>
      <c r="LZ52" s="126"/>
      <c r="MA52" s="126">
        <f>データ!BU7</f>
        <v>7198</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8" t="s">
        <v>146</v>
      </c>
      <c r="NE66" s="129"/>
      <c r="NF66" s="129"/>
      <c r="NG66" s="129"/>
      <c r="NH66" s="129"/>
      <c r="NI66" s="129"/>
      <c r="NJ66" s="129"/>
      <c r="NK66" s="129"/>
      <c r="NL66" s="129"/>
      <c r="NM66" s="129"/>
      <c r="NN66" s="129"/>
      <c r="NO66" s="129"/>
      <c r="NP66" s="129"/>
      <c r="NQ66" s="129"/>
      <c r="NR66" s="130"/>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4">
        <f>データ!CM7</f>
        <v>51338</v>
      </c>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8"/>
      <c r="NE67" s="129"/>
      <c r="NF67" s="129"/>
      <c r="NG67" s="129"/>
      <c r="NH67" s="129"/>
      <c r="NI67" s="129"/>
      <c r="NJ67" s="129"/>
      <c r="NK67" s="129"/>
      <c r="NL67" s="129"/>
      <c r="NM67" s="129"/>
      <c r="NN67" s="129"/>
      <c r="NO67" s="129"/>
      <c r="NP67" s="129"/>
      <c r="NQ67" s="129"/>
      <c r="NR67" s="130"/>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7"/>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c r="FN68" s="138"/>
      <c r="FO68" s="138"/>
      <c r="FP68" s="138"/>
      <c r="FQ68" s="138"/>
      <c r="FR68" s="138"/>
      <c r="FS68" s="138"/>
      <c r="FT68" s="138"/>
      <c r="FU68" s="138"/>
      <c r="FV68" s="138"/>
      <c r="FW68" s="13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8"/>
      <c r="NE68" s="129"/>
      <c r="NF68" s="129"/>
      <c r="NG68" s="129"/>
      <c r="NH68" s="129"/>
      <c r="NI68" s="129"/>
      <c r="NJ68" s="129"/>
      <c r="NK68" s="129"/>
      <c r="NL68" s="129"/>
      <c r="NM68" s="129"/>
      <c r="NN68" s="129"/>
      <c r="NO68" s="129"/>
      <c r="NP68" s="129"/>
      <c r="NQ68" s="129"/>
      <c r="NR68" s="130"/>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7"/>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c r="FN69" s="138"/>
      <c r="FO69" s="138"/>
      <c r="FP69" s="138"/>
      <c r="FQ69" s="138"/>
      <c r="FR69" s="138"/>
      <c r="FS69" s="138"/>
      <c r="FT69" s="138"/>
      <c r="FU69" s="138"/>
      <c r="FV69" s="138"/>
      <c r="FW69" s="13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8"/>
      <c r="NE69" s="129"/>
      <c r="NF69" s="129"/>
      <c r="NG69" s="129"/>
      <c r="NH69" s="129"/>
      <c r="NI69" s="129"/>
      <c r="NJ69" s="129"/>
      <c r="NK69" s="129"/>
      <c r="NL69" s="129"/>
      <c r="NM69" s="129"/>
      <c r="NN69" s="129"/>
      <c r="NO69" s="129"/>
      <c r="NP69" s="129"/>
      <c r="NQ69" s="129"/>
      <c r="NR69" s="130"/>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40"/>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1"/>
      <c r="FG70" s="141"/>
      <c r="FH70" s="141"/>
      <c r="FI70" s="141"/>
      <c r="FJ70" s="141"/>
      <c r="FK70" s="141"/>
      <c r="FL70" s="141"/>
      <c r="FM70" s="141"/>
      <c r="FN70" s="141"/>
      <c r="FO70" s="141"/>
      <c r="FP70" s="141"/>
      <c r="FQ70" s="141"/>
      <c r="FR70" s="141"/>
      <c r="FS70" s="141"/>
      <c r="FT70" s="141"/>
      <c r="FU70" s="141"/>
      <c r="FV70" s="141"/>
      <c r="FW70" s="14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8"/>
      <c r="NE70" s="129"/>
      <c r="NF70" s="129"/>
      <c r="NG70" s="129"/>
      <c r="NH70" s="129"/>
      <c r="NI70" s="129"/>
      <c r="NJ70" s="129"/>
      <c r="NK70" s="129"/>
      <c r="NL70" s="129"/>
      <c r="NM70" s="129"/>
      <c r="NN70" s="129"/>
      <c r="NO70" s="129"/>
      <c r="NP70" s="129"/>
      <c r="NQ70" s="129"/>
      <c r="NR70" s="130"/>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8"/>
      <c r="NE71" s="129"/>
      <c r="NF71" s="129"/>
      <c r="NG71" s="129"/>
      <c r="NH71" s="129"/>
      <c r="NI71" s="129"/>
      <c r="NJ71" s="129"/>
      <c r="NK71" s="129"/>
      <c r="NL71" s="129"/>
      <c r="NM71" s="129"/>
      <c r="NN71" s="129"/>
      <c r="NO71" s="129"/>
      <c r="NP71" s="129"/>
      <c r="NQ71" s="129"/>
      <c r="NR71" s="130"/>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8"/>
      <c r="NE72" s="129"/>
      <c r="NF72" s="129"/>
      <c r="NG72" s="129"/>
      <c r="NH72" s="129"/>
      <c r="NI72" s="129"/>
      <c r="NJ72" s="129"/>
      <c r="NK72" s="129"/>
      <c r="NL72" s="129"/>
      <c r="NM72" s="129"/>
      <c r="NN72" s="129"/>
      <c r="NO72" s="129"/>
      <c r="NP72" s="129"/>
      <c r="NQ72" s="129"/>
      <c r="NR72" s="130"/>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8"/>
      <c r="NE73" s="129"/>
      <c r="NF73" s="129"/>
      <c r="NG73" s="129"/>
      <c r="NH73" s="129"/>
      <c r="NI73" s="129"/>
      <c r="NJ73" s="129"/>
      <c r="NK73" s="129"/>
      <c r="NL73" s="129"/>
      <c r="NM73" s="129"/>
      <c r="NN73" s="129"/>
      <c r="NO73" s="129"/>
      <c r="NP73" s="129"/>
      <c r="NQ73" s="129"/>
      <c r="NR73" s="130"/>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8"/>
      <c r="NE74" s="129"/>
      <c r="NF74" s="129"/>
      <c r="NG74" s="129"/>
      <c r="NH74" s="129"/>
      <c r="NI74" s="129"/>
      <c r="NJ74" s="129"/>
      <c r="NK74" s="129"/>
      <c r="NL74" s="129"/>
      <c r="NM74" s="129"/>
      <c r="NN74" s="129"/>
      <c r="NO74" s="129"/>
      <c r="NP74" s="129"/>
      <c r="NQ74" s="129"/>
      <c r="NR74" s="130"/>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8"/>
      <c r="NE75" s="129"/>
      <c r="NF75" s="129"/>
      <c r="NG75" s="129"/>
      <c r="NH75" s="129"/>
      <c r="NI75" s="129"/>
      <c r="NJ75" s="129"/>
      <c r="NK75" s="129"/>
      <c r="NL75" s="129"/>
      <c r="NM75" s="129"/>
      <c r="NN75" s="129"/>
      <c r="NO75" s="129"/>
      <c r="NP75" s="129"/>
      <c r="NQ75" s="129"/>
      <c r="NR75" s="130"/>
    </row>
    <row r="76" spans="1:382" ht="13.5" customHeight="1" x14ac:dyDescent="0.2">
      <c r="A76" s="2"/>
      <c r="B76" s="22"/>
      <c r="C76" s="4"/>
      <c r="D76" s="4"/>
      <c r="E76" s="4"/>
      <c r="F76" s="4"/>
      <c r="I76" s="4"/>
      <c r="J76" s="4"/>
      <c r="K76" s="4"/>
      <c r="L76" s="4"/>
      <c r="M76" s="4"/>
      <c r="N76" s="4"/>
      <c r="O76" s="4"/>
      <c r="P76" s="4"/>
      <c r="Q76" s="4"/>
      <c r="R76" s="143">
        <f>データ!$B$11</f>
        <v>41275</v>
      </c>
      <c r="S76" s="144"/>
      <c r="T76" s="144"/>
      <c r="U76" s="144"/>
      <c r="V76" s="144"/>
      <c r="W76" s="144"/>
      <c r="X76" s="144"/>
      <c r="Y76" s="144"/>
      <c r="Z76" s="144"/>
      <c r="AA76" s="144"/>
      <c r="AB76" s="144"/>
      <c r="AC76" s="144"/>
      <c r="AD76" s="144"/>
      <c r="AE76" s="144"/>
      <c r="AF76" s="145"/>
      <c r="AG76" s="143">
        <f>データ!$C$11</f>
        <v>41640</v>
      </c>
      <c r="AH76" s="144"/>
      <c r="AI76" s="144"/>
      <c r="AJ76" s="144"/>
      <c r="AK76" s="144"/>
      <c r="AL76" s="144"/>
      <c r="AM76" s="144"/>
      <c r="AN76" s="144"/>
      <c r="AO76" s="144"/>
      <c r="AP76" s="144"/>
      <c r="AQ76" s="144"/>
      <c r="AR76" s="144"/>
      <c r="AS76" s="144"/>
      <c r="AT76" s="144"/>
      <c r="AU76" s="145"/>
      <c r="AV76" s="143">
        <f>データ!$D$11</f>
        <v>42005</v>
      </c>
      <c r="AW76" s="144"/>
      <c r="AX76" s="144"/>
      <c r="AY76" s="144"/>
      <c r="AZ76" s="144"/>
      <c r="BA76" s="144"/>
      <c r="BB76" s="144"/>
      <c r="BC76" s="144"/>
      <c r="BD76" s="144"/>
      <c r="BE76" s="144"/>
      <c r="BF76" s="144"/>
      <c r="BG76" s="144"/>
      <c r="BH76" s="144"/>
      <c r="BI76" s="144"/>
      <c r="BJ76" s="145"/>
      <c r="BK76" s="143">
        <f>データ!$E$11</f>
        <v>42370</v>
      </c>
      <c r="BL76" s="144"/>
      <c r="BM76" s="144"/>
      <c r="BN76" s="144"/>
      <c r="BO76" s="144"/>
      <c r="BP76" s="144"/>
      <c r="BQ76" s="144"/>
      <c r="BR76" s="144"/>
      <c r="BS76" s="144"/>
      <c r="BT76" s="144"/>
      <c r="BU76" s="144"/>
      <c r="BV76" s="144"/>
      <c r="BW76" s="144"/>
      <c r="BX76" s="144"/>
      <c r="BY76" s="145"/>
      <c r="BZ76" s="143">
        <f>データ!$F$11</f>
        <v>42736</v>
      </c>
      <c r="CA76" s="144"/>
      <c r="CB76" s="144"/>
      <c r="CC76" s="144"/>
      <c r="CD76" s="144"/>
      <c r="CE76" s="144"/>
      <c r="CF76" s="144"/>
      <c r="CG76" s="144"/>
      <c r="CH76" s="144"/>
      <c r="CI76" s="144"/>
      <c r="CJ76" s="144"/>
      <c r="CK76" s="144"/>
      <c r="CL76" s="144"/>
      <c r="CM76" s="144"/>
      <c r="CN76" s="145"/>
      <c r="CO76" s="4"/>
      <c r="CP76" s="4"/>
      <c r="CQ76" s="4"/>
      <c r="CR76" s="4"/>
      <c r="CS76" s="4"/>
      <c r="CT76" s="4"/>
      <c r="CU76" s="4"/>
      <c r="CV76" s="134">
        <f>データ!CN7</f>
        <v>0</v>
      </c>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6"/>
      <c r="FY76" s="4"/>
      <c r="FZ76" s="4"/>
      <c r="GA76" s="4"/>
      <c r="GB76" s="4"/>
      <c r="GC76" s="4"/>
      <c r="GD76" s="4"/>
      <c r="GE76" s="4"/>
      <c r="GF76" s="4"/>
      <c r="GG76" s="4"/>
      <c r="GH76" s="4"/>
      <c r="GI76" s="4"/>
      <c r="GJ76" s="4"/>
      <c r="GK76" s="4"/>
      <c r="GL76" s="143">
        <f>データ!$B$11</f>
        <v>41275</v>
      </c>
      <c r="GM76" s="144"/>
      <c r="GN76" s="144"/>
      <c r="GO76" s="144"/>
      <c r="GP76" s="144"/>
      <c r="GQ76" s="144"/>
      <c r="GR76" s="144"/>
      <c r="GS76" s="144"/>
      <c r="GT76" s="144"/>
      <c r="GU76" s="144"/>
      <c r="GV76" s="144"/>
      <c r="GW76" s="144"/>
      <c r="GX76" s="144"/>
      <c r="GY76" s="144"/>
      <c r="GZ76" s="145"/>
      <c r="HA76" s="143">
        <f>データ!$C$11</f>
        <v>41640</v>
      </c>
      <c r="HB76" s="144"/>
      <c r="HC76" s="144"/>
      <c r="HD76" s="144"/>
      <c r="HE76" s="144"/>
      <c r="HF76" s="144"/>
      <c r="HG76" s="144"/>
      <c r="HH76" s="144"/>
      <c r="HI76" s="144"/>
      <c r="HJ76" s="144"/>
      <c r="HK76" s="144"/>
      <c r="HL76" s="144"/>
      <c r="HM76" s="144"/>
      <c r="HN76" s="144"/>
      <c r="HO76" s="145"/>
      <c r="HP76" s="143">
        <f>データ!$D$11</f>
        <v>42005</v>
      </c>
      <c r="HQ76" s="144"/>
      <c r="HR76" s="144"/>
      <c r="HS76" s="144"/>
      <c r="HT76" s="144"/>
      <c r="HU76" s="144"/>
      <c r="HV76" s="144"/>
      <c r="HW76" s="144"/>
      <c r="HX76" s="144"/>
      <c r="HY76" s="144"/>
      <c r="HZ76" s="144"/>
      <c r="IA76" s="144"/>
      <c r="IB76" s="144"/>
      <c r="IC76" s="144"/>
      <c r="ID76" s="145"/>
      <c r="IE76" s="143">
        <f>データ!$E$11</f>
        <v>42370</v>
      </c>
      <c r="IF76" s="144"/>
      <c r="IG76" s="144"/>
      <c r="IH76" s="144"/>
      <c r="II76" s="144"/>
      <c r="IJ76" s="144"/>
      <c r="IK76" s="144"/>
      <c r="IL76" s="144"/>
      <c r="IM76" s="144"/>
      <c r="IN76" s="144"/>
      <c r="IO76" s="144"/>
      <c r="IP76" s="144"/>
      <c r="IQ76" s="144"/>
      <c r="IR76" s="144"/>
      <c r="IS76" s="145"/>
      <c r="IT76" s="143">
        <f>データ!$F$11</f>
        <v>42736</v>
      </c>
      <c r="IU76" s="144"/>
      <c r="IV76" s="144"/>
      <c r="IW76" s="144"/>
      <c r="IX76" s="144"/>
      <c r="IY76" s="144"/>
      <c r="IZ76" s="144"/>
      <c r="JA76" s="144"/>
      <c r="JB76" s="144"/>
      <c r="JC76" s="144"/>
      <c r="JD76" s="144"/>
      <c r="JE76" s="144"/>
      <c r="JF76" s="144"/>
      <c r="JG76" s="144"/>
      <c r="JH76" s="145"/>
      <c r="JL76" s="4"/>
      <c r="JM76" s="4"/>
      <c r="JN76" s="4"/>
      <c r="JO76" s="4"/>
      <c r="JP76" s="4"/>
      <c r="JQ76" s="4"/>
      <c r="JR76" s="4"/>
      <c r="JS76" s="4"/>
      <c r="JT76" s="4"/>
      <c r="JU76" s="4"/>
      <c r="JV76" s="4"/>
      <c r="JW76" s="4"/>
      <c r="JX76" s="4"/>
      <c r="JY76" s="4"/>
      <c r="JZ76" s="4"/>
      <c r="KA76" s="143">
        <f>データ!$B$11</f>
        <v>41275</v>
      </c>
      <c r="KB76" s="144"/>
      <c r="KC76" s="144"/>
      <c r="KD76" s="144"/>
      <c r="KE76" s="144"/>
      <c r="KF76" s="144"/>
      <c r="KG76" s="144"/>
      <c r="KH76" s="144"/>
      <c r="KI76" s="144"/>
      <c r="KJ76" s="144"/>
      <c r="KK76" s="144"/>
      <c r="KL76" s="144"/>
      <c r="KM76" s="144"/>
      <c r="KN76" s="144"/>
      <c r="KO76" s="145"/>
      <c r="KP76" s="143">
        <f>データ!$C$11</f>
        <v>41640</v>
      </c>
      <c r="KQ76" s="144"/>
      <c r="KR76" s="144"/>
      <c r="KS76" s="144"/>
      <c r="KT76" s="144"/>
      <c r="KU76" s="144"/>
      <c r="KV76" s="144"/>
      <c r="KW76" s="144"/>
      <c r="KX76" s="144"/>
      <c r="KY76" s="144"/>
      <c r="KZ76" s="144"/>
      <c r="LA76" s="144"/>
      <c r="LB76" s="144"/>
      <c r="LC76" s="144"/>
      <c r="LD76" s="145"/>
      <c r="LE76" s="143">
        <f>データ!$D$11</f>
        <v>42005</v>
      </c>
      <c r="LF76" s="144"/>
      <c r="LG76" s="144"/>
      <c r="LH76" s="144"/>
      <c r="LI76" s="144"/>
      <c r="LJ76" s="144"/>
      <c r="LK76" s="144"/>
      <c r="LL76" s="144"/>
      <c r="LM76" s="144"/>
      <c r="LN76" s="144"/>
      <c r="LO76" s="144"/>
      <c r="LP76" s="144"/>
      <c r="LQ76" s="144"/>
      <c r="LR76" s="144"/>
      <c r="LS76" s="145"/>
      <c r="LT76" s="143">
        <f>データ!$E$11</f>
        <v>42370</v>
      </c>
      <c r="LU76" s="144"/>
      <c r="LV76" s="144"/>
      <c r="LW76" s="144"/>
      <c r="LX76" s="144"/>
      <c r="LY76" s="144"/>
      <c r="LZ76" s="144"/>
      <c r="MA76" s="144"/>
      <c r="MB76" s="144"/>
      <c r="MC76" s="144"/>
      <c r="MD76" s="144"/>
      <c r="ME76" s="144"/>
      <c r="MF76" s="144"/>
      <c r="MG76" s="144"/>
      <c r="MH76" s="145"/>
      <c r="MI76" s="143">
        <f>データ!$F$11</f>
        <v>42736</v>
      </c>
      <c r="MJ76" s="144"/>
      <c r="MK76" s="144"/>
      <c r="ML76" s="144"/>
      <c r="MM76" s="144"/>
      <c r="MN76" s="144"/>
      <c r="MO76" s="144"/>
      <c r="MP76" s="144"/>
      <c r="MQ76" s="144"/>
      <c r="MR76" s="144"/>
      <c r="MS76" s="144"/>
      <c r="MT76" s="144"/>
      <c r="MU76" s="144"/>
      <c r="MV76" s="144"/>
      <c r="MW76" s="145"/>
      <c r="MX76" s="4"/>
      <c r="MY76" s="4"/>
      <c r="MZ76" s="4"/>
      <c r="NA76" s="4"/>
      <c r="NB76" s="4"/>
      <c r="NC76" s="44"/>
      <c r="ND76" s="128"/>
      <c r="NE76" s="129"/>
      <c r="NF76" s="129"/>
      <c r="NG76" s="129"/>
      <c r="NH76" s="129"/>
      <c r="NI76" s="129"/>
      <c r="NJ76" s="129"/>
      <c r="NK76" s="129"/>
      <c r="NL76" s="129"/>
      <c r="NM76" s="129"/>
      <c r="NN76" s="129"/>
      <c r="NO76" s="129"/>
      <c r="NP76" s="129"/>
      <c r="NQ76" s="129"/>
      <c r="NR76" s="130"/>
    </row>
    <row r="77" spans="1:382" ht="13.5" customHeight="1" x14ac:dyDescent="0.2">
      <c r="A77" s="2"/>
      <c r="B77" s="22"/>
      <c r="C77" s="4"/>
      <c r="D77" s="4"/>
      <c r="E77" s="4"/>
      <c r="F77" s="4"/>
      <c r="I77" s="146" t="s">
        <v>27</v>
      </c>
      <c r="J77" s="146"/>
      <c r="K77" s="146"/>
      <c r="L77" s="146"/>
      <c r="M77" s="146"/>
      <c r="N77" s="146"/>
      <c r="O77" s="146"/>
      <c r="P77" s="146"/>
      <c r="Q77" s="146"/>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7"/>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9"/>
      <c r="FY77" s="4"/>
      <c r="FZ77" s="4"/>
      <c r="GA77" s="4"/>
      <c r="GB77" s="4"/>
      <c r="GC77" s="146" t="s">
        <v>27</v>
      </c>
      <c r="GD77" s="146"/>
      <c r="GE77" s="146"/>
      <c r="GF77" s="146"/>
      <c r="GG77" s="146"/>
      <c r="GH77" s="146"/>
      <c r="GI77" s="146"/>
      <c r="GJ77" s="146"/>
      <c r="GK77" s="146"/>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6" t="s">
        <v>27</v>
      </c>
      <c r="JS77" s="146"/>
      <c r="JT77" s="146"/>
      <c r="JU77" s="146"/>
      <c r="JV77" s="146"/>
      <c r="JW77" s="146"/>
      <c r="JX77" s="146"/>
      <c r="JY77" s="146"/>
      <c r="JZ77" s="146"/>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8"/>
      <c r="NE77" s="129"/>
      <c r="NF77" s="129"/>
      <c r="NG77" s="129"/>
      <c r="NH77" s="129"/>
      <c r="NI77" s="129"/>
      <c r="NJ77" s="129"/>
      <c r="NK77" s="129"/>
      <c r="NL77" s="129"/>
      <c r="NM77" s="129"/>
      <c r="NN77" s="129"/>
      <c r="NO77" s="129"/>
      <c r="NP77" s="129"/>
      <c r="NQ77" s="129"/>
      <c r="NR77" s="130"/>
    </row>
    <row r="78" spans="1:382" ht="13.5" customHeight="1" x14ac:dyDescent="0.2">
      <c r="A78" s="2"/>
      <c r="B78" s="22"/>
      <c r="C78" s="4"/>
      <c r="D78" s="4"/>
      <c r="E78" s="4"/>
      <c r="F78" s="4"/>
      <c r="I78" s="146" t="s">
        <v>29</v>
      </c>
      <c r="J78" s="146"/>
      <c r="K78" s="146"/>
      <c r="L78" s="146"/>
      <c r="M78" s="146"/>
      <c r="N78" s="146"/>
      <c r="O78" s="146"/>
      <c r="P78" s="146"/>
      <c r="Q78" s="146"/>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7"/>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9"/>
      <c r="FY78" s="4"/>
      <c r="FZ78" s="4"/>
      <c r="GA78" s="4"/>
      <c r="GB78" s="4"/>
      <c r="GC78" s="146" t="s">
        <v>29</v>
      </c>
      <c r="GD78" s="146"/>
      <c r="GE78" s="146"/>
      <c r="GF78" s="146"/>
      <c r="GG78" s="146"/>
      <c r="GH78" s="146"/>
      <c r="GI78" s="146"/>
      <c r="GJ78" s="146"/>
      <c r="GK78" s="146"/>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6" t="s">
        <v>29</v>
      </c>
      <c r="JS78" s="146"/>
      <c r="JT78" s="146"/>
      <c r="JU78" s="146"/>
      <c r="JV78" s="146"/>
      <c r="JW78" s="146"/>
      <c r="JX78" s="146"/>
      <c r="JY78" s="146"/>
      <c r="JZ78" s="146"/>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28"/>
      <c r="NE78" s="129"/>
      <c r="NF78" s="129"/>
      <c r="NG78" s="129"/>
      <c r="NH78" s="129"/>
      <c r="NI78" s="129"/>
      <c r="NJ78" s="129"/>
      <c r="NK78" s="129"/>
      <c r="NL78" s="129"/>
      <c r="NM78" s="129"/>
      <c r="NN78" s="129"/>
      <c r="NO78" s="129"/>
      <c r="NP78" s="129"/>
      <c r="NQ78" s="129"/>
      <c r="NR78" s="130"/>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40"/>
      <c r="CW79" s="141"/>
      <c r="CX79" s="141"/>
      <c r="CY79" s="141"/>
      <c r="CZ79" s="141"/>
      <c r="DA79" s="141"/>
      <c r="DB79" s="141"/>
      <c r="DC79" s="141"/>
      <c r="DD79" s="141"/>
      <c r="DE79" s="141"/>
      <c r="DF79" s="141"/>
      <c r="DG79" s="141"/>
      <c r="DH79" s="141"/>
      <c r="DI79" s="141"/>
      <c r="DJ79" s="141"/>
      <c r="DK79" s="141"/>
      <c r="DL79" s="141"/>
      <c r="DM79" s="141"/>
      <c r="DN79" s="141"/>
      <c r="DO79" s="141"/>
      <c r="DP79" s="141"/>
      <c r="DQ79" s="141"/>
      <c r="DR79" s="141"/>
      <c r="DS79" s="141"/>
      <c r="DT79" s="141"/>
      <c r="DU79" s="141"/>
      <c r="DV79" s="141"/>
      <c r="DW79" s="141"/>
      <c r="DX79" s="141"/>
      <c r="DY79" s="141"/>
      <c r="DZ79" s="141"/>
      <c r="EA79" s="141"/>
      <c r="EB79" s="141"/>
      <c r="EC79" s="141"/>
      <c r="ED79" s="141"/>
      <c r="EE79" s="141"/>
      <c r="EF79" s="141"/>
      <c r="EG79" s="141"/>
      <c r="EH79" s="141"/>
      <c r="EI79" s="141"/>
      <c r="EJ79" s="141"/>
      <c r="EK79" s="141"/>
      <c r="EL79" s="141"/>
      <c r="EM79" s="141"/>
      <c r="EN79" s="141"/>
      <c r="EO79" s="141"/>
      <c r="EP79" s="141"/>
      <c r="EQ79" s="141"/>
      <c r="ER79" s="141"/>
      <c r="ES79" s="141"/>
      <c r="ET79" s="141"/>
      <c r="EU79" s="141"/>
      <c r="EV79" s="141"/>
      <c r="EW79" s="141"/>
      <c r="EX79" s="141"/>
      <c r="EY79" s="141"/>
      <c r="EZ79" s="141"/>
      <c r="FA79" s="141"/>
      <c r="FB79" s="141"/>
      <c r="FC79" s="141"/>
      <c r="FD79" s="141"/>
      <c r="FE79" s="141"/>
      <c r="FF79" s="141"/>
      <c r="FG79" s="141"/>
      <c r="FH79" s="141"/>
      <c r="FI79" s="141"/>
      <c r="FJ79" s="141"/>
      <c r="FK79" s="141"/>
      <c r="FL79" s="141"/>
      <c r="FM79" s="141"/>
      <c r="FN79" s="141"/>
      <c r="FO79" s="141"/>
      <c r="FP79" s="141"/>
      <c r="FQ79" s="141"/>
      <c r="FR79" s="141"/>
      <c r="FS79" s="141"/>
      <c r="FT79" s="141"/>
      <c r="FU79" s="141"/>
      <c r="FV79" s="141"/>
      <c r="FW79" s="14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8"/>
      <c r="NE79" s="129"/>
      <c r="NF79" s="129"/>
      <c r="NG79" s="129"/>
      <c r="NH79" s="129"/>
      <c r="NI79" s="129"/>
      <c r="NJ79" s="129"/>
      <c r="NK79" s="129"/>
      <c r="NL79" s="129"/>
      <c r="NM79" s="129"/>
      <c r="NN79" s="129"/>
      <c r="NO79" s="129"/>
      <c r="NP79" s="129"/>
      <c r="NQ79" s="129"/>
      <c r="NR79" s="130"/>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28"/>
      <c r="NE80" s="129"/>
      <c r="NF80" s="129"/>
      <c r="NG80" s="129"/>
      <c r="NH80" s="129"/>
      <c r="NI80" s="129"/>
      <c r="NJ80" s="129"/>
      <c r="NK80" s="129"/>
      <c r="NL80" s="129"/>
      <c r="NM80" s="129"/>
      <c r="NN80" s="129"/>
      <c r="NO80" s="129"/>
      <c r="NP80" s="129"/>
      <c r="NQ80" s="129"/>
      <c r="NR80" s="130"/>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28"/>
      <c r="NE81" s="129"/>
      <c r="NF81" s="129"/>
      <c r="NG81" s="129"/>
      <c r="NH81" s="129"/>
      <c r="NI81" s="129"/>
      <c r="NJ81" s="129"/>
      <c r="NK81" s="129"/>
      <c r="NL81" s="129"/>
      <c r="NM81" s="129"/>
      <c r="NN81" s="129"/>
      <c r="NO81" s="129"/>
      <c r="NP81" s="129"/>
      <c r="NQ81" s="129"/>
      <c r="NR81" s="130"/>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1"/>
      <c r="NE82" s="132"/>
      <c r="NF82" s="132"/>
      <c r="NG82" s="132"/>
      <c r="NH82" s="132"/>
      <c r="NI82" s="132"/>
      <c r="NJ82" s="132"/>
      <c r="NK82" s="132"/>
      <c r="NL82" s="132"/>
      <c r="NM82" s="132"/>
      <c r="NN82" s="132"/>
      <c r="NO82" s="132"/>
      <c r="NP82" s="132"/>
      <c r="NQ82" s="132"/>
      <c r="NR82" s="133"/>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HPX19n24rAdQoaKhtri7zMRENhfSCFdFFvcBjk4EAZW6D4bNYrtOeBTI80ww7NeRXjVZriwg9pyCZjJVrbsiA==" saltValue="x8DUWo+lNc+5X3pSNPBoi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50" t="s">
        <v>67</v>
      </c>
      <c r="I3" s="151"/>
      <c r="J3" s="151"/>
      <c r="K3" s="151"/>
      <c r="L3" s="151"/>
      <c r="M3" s="151"/>
      <c r="N3" s="151"/>
      <c r="O3" s="151"/>
      <c r="P3" s="151"/>
      <c r="Q3" s="151"/>
      <c r="R3" s="151"/>
      <c r="S3" s="151"/>
      <c r="T3" s="151"/>
      <c r="U3" s="151"/>
      <c r="V3" s="151"/>
      <c r="W3" s="151"/>
      <c r="X3" s="151"/>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52"/>
      <c r="I4" s="153"/>
      <c r="J4" s="153"/>
      <c r="K4" s="153"/>
      <c r="L4" s="153"/>
      <c r="M4" s="153"/>
      <c r="N4" s="153"/>
      <c r="O4" s="153"/>
      <c r="P4" s="153"/>
      <c r="Q4" s="153"/>
      <c r="R4" s="153"/>
      <c r="S4" s="153"/>
      <c r="T4" s="153"/>
      <c r="U4" s="153"/>
      <c r="V4" s="153"/>
      <c r="W4" s="153"/>
      <c r="X4" s="153"/>
      <c r="Y4" s="147" t="s">
        <v>72</v>
      </c>
      <c r="Z4" s="148"/>
      <c r="AA4" s="148"/>
      <c r="AB4" s="148"/>
      <c r="AC4" s="148"/>
      <c r="AD4" s="148"/>
      <c r="AE4" s="148"/>
      <c r="AF4" s="148"/>
      <c r="AG4" s="148"/>
      <c r="AH4" s="148"/>
      <c r="AI4" s="149"/>
      <c r="AJ4" s="154" t="s">
        <v>73</v>
      </c>
      <c r="AK4" s="154"/>
      <c r="AL4" s="154"/>
      <c r="AM4" s="154"/>
      <c r="AN4" s="154"/>
      <c r="AO4" s="154"/>
      <c r="AP4" s="154"/>
      <c r="AQ4" s="154"/>
      <c r="AR4" s="154"/>
      <c r="AS4" s="154"/>
      <c r="AT4" s="154"/>
      <c r="AU4" s="155" t="s">
        <v>74</v>
      </c>
      <c r="AV4" s="154"/>
      <c r="AW4" s="154"/>
      <c r="AX4" s="154"/>
      <c r="AY4" s="154"/>
      <c r="AZ4" s="154"/>
      <c r="BA4" s="154"/>
      <c r="BB4" s="154"/>
      <c r="BC4" s="154"/>
      <c r="BD4" s="154"/>
      <c r="BE4" s="154"/>
      <c r="BF4" s="154" t="s">
        <v>75</v>
      </c>
      <c r="BG4" s="154"/>
      <c r="BH4" s="154"/>
      <c r="BI4" s="154"/>
      <c r="BJ4" s="154"/>
      <c r="BK4" s="154"/>
      <c r="BL4" s="154"/>
      <c r="BM4" s="154"/>
      <c r="BN4" s="154"/>
      <c r="BO4" s="154"/>
      <c r="BP4" s="154"/>
      <c r="BQ4" s="155" t="s">
        <v>76</v>
      </c>
      <c r="BR4" s="154"/>
      <c r="BS4" s="154"/>
      <c r="BT4" s="154"/>
      <c r="BU4" s="154"/>
      <c r="BV4" s="154"/>
      <c r="BW4" s="154"/>
      <c r="BX4" s="154"/>
      <c r="BY4" s="154"/>
      <c r="BZ4" s="154"/>
      <c r="CA4" s="154"/>
      <c r="CB4" s="154" t="s">
        <v>77</v>
      </c>
      <c r="CC4" s="154"/>
      <c r="CD4" s="154"/>
      <c r="CE4" s="154"/>
      <c r="CF4" s="154"/>
      <c r="CG4" s="154"/>
      <c r="CH4" s="154"/>
      <c r="CI4" s="154"/>
      <c r="CJ4" s="154"/>
      <c r="CK4" s="154"/>
      <c r="CL4" s="154"/>
      <c r="CM4" s="156" t="s">
        <v>78</v>
      </c>
      <c r="CN4" s="156" t="s">
        <v>79</v>
      </c>
      <c r="CO4" s="147" t="s">
        <v>80</v>
      </c>
      <c r="CP4" s="148"/>
      <c r="CQ4" s="148"/>
      <c r="CR4" s="148"/>
      <c r="CS4" s="148"/>
      <c r="CT4" s="148"/>
      <c r="CU4" s="148"/>
      <c r="CV4" s="148"/>
      <c r="CW4" s="148"/>
      <c r="CX4" s="148"/>
      <c r="CY4" s="149"/>
      <c r="CZ4" s="154" t="s">
        <v>81</v>
      </c>
      <c r="DA4" s="154"/>
      <c r="DB4" s="154"/>
      <c r="DC4" s="154"/>
      <c r="DD4" s="154"/>
      <c r="DE4" s="154"/>
      <c r="DF4" s="154"/>
      <c r="DG4" s="154"/>
      <c r="DH4" s="154"/>
      <c r="DI4" s="154"/>
      <c r="DJ4" s="154"/>
      <c r="DK4" s="147" t="s">
        <v>82</v>
      </c>
      <c r="DL4" s="148"/>
      <c r="DM4" s="148"/>
      <c r="DN4" s="148"/>
      <c r="DO4" s="148"/>
      <c r="DP4" s="148"/>
      <c r="DQ4" s="148"/>
      <c r="DR4" s="148"/>
      <c r="DS4" s="148"/>
      <c r="DT4" s="148"/>
      <c r="DU4" s="149"/>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114</v>
      </c>
      <c r="AV5" s="59" t="s">
        <v>99</v>
      </c>
      <c r="AW5" s="59" t="s">
        <v>100</v>
      </c>
      <c r="AX5" s="59" t="s">
        <v>101</v>
      </c>
      <c r="AY5" s="59" t="s">
        <v>102</v>
      </c>
      <c r="AZ5" s="59" t="s">
        <v>103</v>
      </c>
      <c r="BA5" s="59" t="s">
        <v>104</v>
      </c>
      <c r="BB5" s="59" t="s">
        <v>105</v>
      </c>
      <c r="BC5" s="59" t="s">
        <v>106</v>
      </c>
      <c r="BD5" s="59" t="s">
        <v>107</v>
      </c>
      <c r="BE5" s="59" t="s">
        <v>108</v>
      </c>
      <c r="BF5" s="59" t="s">
        <v>109</v>
      </c>
      <c r="BG5" s="59" t="s">
        <v>115</v>
      </c>
      <c r="BH5" s="59" t="s">
        <v>100</v>
      </c>
      <c r="BI5" s="59" t="s">
        <v>101</v>
      </c>
      <c r="BJ5" s="59" t="s">
        <v>116</v>
      </c>
      <c r="BK5" s="59" t="s">
        <v>103</v>
      </c>
      <c r="BL5" s="59" t="s">
        <v>104</v>
      </c>
      <c r="BM5" s="59" t="s">
        <v>105</v>
      </c>
      <c r="BN5" s="59" t="s">
        <v>106</v>
      </c>
      <c r="BO5" s="59" t="s">
        <v>107</v>
      </c>
      <c r="BP5" s="59" t="s">
        <v>108</v>
      </c>
      <c r="BQ5" s="59" t="s">
        <v>98</v>
      </c>
      <c r="BR5" s="59" t="s">
        <v>99</v>
      </c>
      <c r="BS5" s="59" t="s">
        <v>100</v>
      </c>
      <c r="BT5" s="59" t="s">
        <v>117</v>
      </c>
      <c r="BU5" s="59" t="s">
        <v>116</v>
      </c>
      <c r="BV5" s="59" t="s">
        <v>103</v>
      </c>
      <c r="BW5" s="59" t="s">
        <v>104</v>
      </c>
      <c r="BX5" s="59" t="s">
        <v>105</v>
      </c>
      <c r="BY5" s="59" t="s">
        <v>106</v>
      </c>
      <c r="BZ5" s="59" t="s">
        <v>107</v>
      </c>
      <c r="CA5" s="59" t="s">
        <v>108</v>
      </c>
      <c r="CB5" s="59" t="s">
        <v>98</v>
      </c>
      <c r="CC5" s="59" t="s">
        <v>110</v>
      </c>
      <c r="CD5" s="59" t="s">
        <v>100</v>
      </c>
      <c r="CE5" s="59" t="s">
        <v>112</v>
      </c>
      <c r="CF5" s="59" t="s">
        <v>116</v>
      </c>
      <c r="CG5" s="59" t="s">
        <v>103</v>
      </c>
      <c r="CH5" s="59" t="s">
        <v>104</v>
      </c>
      <c r="CI5" s="59" t="s">
        <v>105</v>
      </c>
      <c r="CJ5" s="59" t="s">
        <v>106</v>
      </c>
      <c r="CK5" s="59" t="s">
        <v>107</v>
      </c>
      <c r="CL5" s="59" t="s">
        <v>108</v>
      </c>
      <c r="CM5" s="157"/>
      <c r="CN5" s="157"/>
      <c r="CO5" s="59" t="s">
        <v>118</v>
      </c>
      <c r="CP5" s="59" t="s">
        <v>110</v>
      </c>
      <c r="CQ5" s="59" t="s">
        <v>100</v>
      </c>
      <c r="CR5" s="59" t="s">
        <v>117</v>
      </c>
      <c r="CS5" s="59" t="s">
        <v>116</v>
      </c>
      <c r="CT5" s="59" t="s">
        <v>103</v>
      </c>
      <c r="CU5" s="59" t="s">
        <v>104</v>
      </c>
      <c r="CV5" s="59" t="s">
        <v>105</v>
      </c>
      <c r="CW5" s="59" t="s">
        <v>106</v>
      </c>
      <c r="CX5" s="59" t="s">
        <v>107</v>
      </c>
      <c r="CY5" s="59" t="s">
        <v>108</v>
      </c>
      <c r="CZ5" s="59" t="s">
        <v>98</v>
      </c>
      <c r="DA5" s="59" t="s">
        <v>115</v>
      </c>
      <c r="DB5" s="59" t="s">
        <v>119</v>
      </c>
      <c r="DC5" s="59" t="s">
        <v>117</v>
      </c>
      <c r="DD5" s="59" t="s">
        <v>120</v>
      </c>
      <c r="DE5" s="59" t="s">
        <v>103</v>
      </c>
      <c r="DF5" s="59" t="s">
        <v>104</v>
      </c>
      <c r="DG5" s="59" t="s">
        <v>105</v>
      </c>
      <c r="DH5" s="59" t="s">
        <v>106</v>
      </c>
      <c r="DI5" s="59" t="s">
        <v>107</v>
      </c>
      <c r="DJ5" s="59" t="s">
        <v>44</v>
      </c>
      <c r="DK5" s="59" t="s">
        <v>109</v>
      </c>
      <c r="DL5" s="59" t="s">
        <v>110</v>
      </c>
      <c r="DM5" s="59" t="s">
        <v>121</v>
      </c>
      <c r="DN5" s="59" t="s">
        <v>112</v>
      </c>
      <c r="DO5" s="59" t="s">
        <v>116</v>
      </c>
      <c r="DP5" s="59" t="s">
        <v>103</v>
      </c>
      <c r="DQ5" s="59" t="s">
        <v>104</v>
      </c>
      <c r="DR5" s="59" t="s">
        <v>105</v>
      </c>
      <c r="DS5" s="59" t="s">
        <v>106</v>
      </c>
      <c r="DT5" s="59" t="s">
        <v>107</v>
      </c>
      <c r="DU5" s="59" t="s">
        <v>108</v>
      </c>
    </row>
    <row r="6" spans="1:125" s="66" customFormat="1" x14ac:dyDescent="0.2">
      <c r="A6" s="49" t="s">
        <v>122</v>
      </c>
      <c r="B6" s="60">
        <f>B8</f>
        <v>2017</v>
      </c>
      <c r="C6" s="60">
        <f t="shared" ref="C6:X6" si="1">C8</f>
        <v>332160</v>
      </c>
      <c r="D6" s="60">
        <f t="shared" si="1"/>
        <v>47</v>
      </c>
      <c r="E6" s="60">
        <f t="shared" si="1"/>
        <v>14</v>
      </c>
      <c r="F6" s="60">
        <f t="shared" si="1"/>
        <v>0</v>
      </c>
      <c r="G6" s="60">
        <f t="shared" si="1"/>
        <v>1</v>
      </c>
      <c r="H6" s="60" t="str">
        <f>SUBSTITUTE(H8,"　","")</f>
        <v>岡山県浅口市</v>
      </c>
      <c r="I6" s="60" t="str">
        <f t="shared" si="1"/>
        <v>浅口市営鴨方駅北駐車場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44</v>
      </c>
      <c r="S6" s="62" t="str">
        <f t="shared" si="1"/>
        <v>駅</v>
      </c>
      <c r="T6" s="62" t="str">
        <f t="shared" si="1"/>
        <v>無</v>
      </c>
      <c r="U6" s="63">
        <f t="shared" si="1"/>
        <v>2481</v>
      </c>
      <c r="V6" s="63">
        <f t="shared" si="1"/>
        <v>107</v>
      </c>
      <c r="W6" s="63">
        <f t="shared" si="1"/>
        <v>50</v>
      </c>
      <c r="X6" s="62" t="str">
        <f t="shared" si="1"/>
        <v>導入なし</v>
      </c>
      <c r="Y6" s="64">
        <f>IF(Y8="-",NA(),Y8)</f>
        <v>512.70000000000005</v>
      </c>
      <c r="Z6" s="64">
        <f t="shared" ref="Z6:AH6" si="2">IF(Z8="-",NA(),Z8)</f>
        <v>533.9</v>
      </c>
      <c r="AA6" s="64">
        <f t="shared" si="2"/>
        <v>742.8</v>
      </c>
      <c r="AB6" s="64">
        <f t="shared" si="2"/>
        <v>486.8</v>
      </c>
      <c r="AC6" s="64">
        <f t="shared" si="2"/>
        <v>353.1</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80.5</v>
      </c>
      <c r="BG6" s="64">
        <f t="shared" ref="BG6:BO6" si="5">IF(BG8="-",NA(),BG8)</f>
        <v>81.3</v>
      </c>
      <c r="BH6" s="64">
        <f t="shared" si="5"/>
        <v>86.5</v>
      </c>
      <c r="BI6" s="64">
        <f t="shared" si="5"/>
        <v>79.5</v>
      </c>
      <c r="BJ6" s="64">
        <f t="shared" si="5"/>
        <v>71.7</v>
      </c>
      <c r="BK6" s="64">
        <f t="shared" si="5"/>
        <v>28.1</v>
      </c>
      <c r="BL6" s="64">
        <f t="shared" si="5"/>
        <v>33.6</v>
      </c>
      <c r="BM6" s="64">
        <f t="shared" si="5"/>
        <v>33.200000000000003</v>
      </c>
      <c r="BN6" s="64">
        <f t="shared" si="5"/>
        <v>29.6</v>
      </c>
      <c r="BO6" s="64">
        <f t="shared" si="5"/>
        <v>29.2</v>
      </c>
      <c r="BP6" s="61" t="str">
        <f>IF(BP8="-","",IF(BP8="-","【-】","【"&amp;SUBSTITUTE(TEXT(BP8,"#,##0.0"),"-","△")&amp;"】"))</f>
        <v>【26.4】</v>
      </c>
      <c r="BQ6" s="65">
        <f>IF(BQ8="-",NA(),BQ8)</f>
        <v>8889</v>
      </c>
      <c r="BR6" s="65">
        <f t="shared" ref="BR6:BZ6" si="6">IF(BR8="-",NA(),BR8)</f>
        <v>8113</v>
      </c>
      <c r="BS6" s="65">
        <f t="shared" si="6"/>
        <v>8922</v>
      </c>
      <c r="BT6" s="65">
        <f t="shared" si="6"/>
        <v>7651</v>
      </c>
      <c r="BU6" s="65">
        <f t="shared" si="6"/>
        <v>7198</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123</v>
      </c>
      <c r="CM6" s="63">
        <f t="shared" ref="CM6:CN6" si="7">CM8</f>
        <v>51338</v>
      </c>
      <c r="CN6" s="63">
        <f t="shared" si="7"/>
        <v>0</v>
      </c>
      <c r="CO6" s="64"/>
      <c r="CP6" s="64"/>
      <c r="CQ6" s="64"/>
      <c r="CR6" s="64"/>
      <c r="CS6" s="64"/>
      <c r="CT6" s="64"/>
      <c r="CU6" s="64"/>
      <c r="CV6" s="64"/>
      <c r="CW6" s="64"/>
      <c r="CX6" s="64"/>
      <c r="CY6" s="61" t="s">
        <v>124</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91.6</v>
      </c>
      <c r="DL6" s="64">
        <f t="shared" ref="DL6:DT6" si="9">IF(DL8="-",NA(),DL8)</f>
        <v>85</v>
      </c>
      <c r="DM6" s="64">
        <f t="shared" si="9"/>
        <v>85</v>
      </c>
      <c r="DN6" s="64">
        <f t="shared" si="9"/>
        <v>86</v>
      </c>
      <c r="DO6" s="64">
        <f t="shared" si="9"/>
        <v>81.3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125</v>
      </c>
      <c r="B7" s="60">
        <f t="shared" ref="B7:X7" si="10">B8</f>
        <v>2017</v>
      </c>
      <c r="C7" s="60">
        <f t="shared" si="10"/>
        <v>332160</v>
      </c>
      <c r="D7" s="60">
        <f t="shared" si="10"/>
        <v>47</v>
      </c>
      <c r="E7" s="60">
        <f t="shared" si="10"/>
        <v>14</v>
      </c>
      <c r="F7" s="60">
        <f t="shared" si="10"/>
        <v>0</v>
      </c>
      <c r="G7" s="60">
        <f t="shared" si="10"/>
        <v>1</v>
      </c>
      <c r="H7" s="60" t="str">
        <f t="shared" si="10"/>
        <v>岡山県　浅口市</v>
      </c>
      <c r="I7" s="60" t="str">
        <f t="shared" si="10"/>
        <v>浅口市営鴨方駅北駐車場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44</v>
      </c>
      <c r="S7" s="62" t="str">
        <f t="shared" si="10"/>
        <v>駅</v>
      </c>
      <c r="T7" s="62" t="str">
        <f t="shared" si="10"/>
        <v>無</v>
      </c>
      <c r="U7" s="63">
        <f t="shared" si="10"/>
        <v>2481</v>
      </c>
      <c r="V7" s="63">
        <f t="shared" si="10"/>
        <v>107</v>
      </c>
      <c r="W7" s="63">
        <f t="shared" si="10"/>
        <v>50</v>
      </c>
      <c r="X7" s="62" t="str">
        <f t="shared" si="10"/>
        <v>導入なし</v>
      </c>
      <c r="Y7" s="64">
        <f>Y8</f>
        <v>512.70000000000005</v>
      </c>
      <c r="Z7" s="64">
        <f t="shared" ref="Z7:AH7" si="11">Z8</f>
        <v>533.9</v>
      </c>
      <c r="AA7" s="64">
        <f t="shared" si="11"/>
        <v>742.8</v>
      </c>
      <c r="AB7" s="64">
        <f t="shared" si="11"/>
        <v>486.8</v>
      </c>
      <c r="AC7" s="64">
        <f t="shared" si="11"/>
        <v>353.1</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80.5</v>
      </c>
      <c r="BG7" s="64">
        <f t="shared" ref="BG7:BO7" si="14">BG8</f>
        <v>81.3</v>
      </c>
      <c r="BH7" s="64">
        <f t="shared" si="14"/>
        <v>86.5</v>
      </c>
      <c r="BI7" s="64">
        <f t="shared" si="14"/>
        <v>79.5</v>
      </c>
      <c r="BJ7" s="64">
        <f t="shared" si="14"/>
        <v>71.7</v>
      </c>
      <c r="BK7" s="64">
        <f t="shared" si="14"/>
        <v>28.1</v>
      </c>
      <c r="BL7" s="64">
        <f t="shared" si="14"/>
        <v>33.6</v>
      </c>
      <c r="BM7" s="64">
        <f t="shared" si="14"/>
        <v>33.200000000000003</v>
      </c>
      <c r="BN7" s="64">
        <f t="shared" si="14"/>
        <v>29.6</v>
      </c>
      <c r="BO7" s="64">
        <f t="shared" si="14"/>
        <v>29.2</v>
      </c>
      <c r="BP7" s="61"/>
      <c r="BQ7" s="65">
        <f>BQ8</f>
        <v>8889</v>
      </c>
      <c r="BR7" s="65">
        <f t="shared" ref="BR7:BZ7" si="15">BR8</f>
        <v>8113</v>
      </c>
      <c r="BS7" s="65">
        <f t="shared" si="15"/>
        <v>8922</v>
      </c>
      <c r="BT7" s="65">
        <f t="shared" si="15"/>
        <v>7651</v>
      </c>
      <c r="BU7" s="65">
        <f t="shared" si="15"/>
        <v>7198</v>
      </c>
      <c r="BV7" s="65">
        <f t="shared" si="15"/>
        <v>39173</v>
      </c>
      <c r="BW7" s="65">
        <f t="shared" si="15"/>
        <v>44860</v>
      </c>
      <c r="BX7" s="65">
        <f t="shared" si="15"/>
        <v>37496</v>
      </c>
      <c r="BY7" s="65">
        <f t="shared" si="15"/>
        <v>31888</v>
      </c>
      <c r="BZ7" s="65">
        <f t="shared" si="15"/>
        <v>13314</v>
      </c>
      <c r="CA7" s="63"/>
      <c r="CB7" s="64" t="s">
        <v>126</v>
      </c>
      <c r="CC7" s="64" t="s">
        <v>126</v>
      </c>
      <c r="CD7" s="64" t="s">
        <v>126</v>
      </c>
      <c r="CE7" s="64" t="s">
        <v>126</v>
      </c>
      <c r="CF7" s="64" t="s">
        <v>126</v>
      </c>
      <c r="CG7" s="64" t="s">
        <v>126</v>
      </c>
      <c r="CH7" s="64" t="s">
        <v>126</v>
      </c>
      <c r="CI7" s="64" t="s">
        <v>126</v>
      </c>
      <c r="CJ7" s="64" t="s">
        <v>126</v>
      </c>
      <c r="CK7" s="64" t="s">
        <v>123</v>
      </c>
      <c r="CL7" s="61"/>
      <c r="CM7" s="63">
        <f>CM8</f>
        <v>51338</v>
      </c>
      <c r="CN7" s="63">
        <f>CN8</f>
        <v>0</v>
      </c>
      <c r="CO7" s="64" t="s">
        <v>126</v>
      </c>
      <c r="CP7" s="64" t="s">
        <v>126</v>
      </c>
      <c r="CQ7" s="64" t="s">
        <v>126</v>
      </c>
      <c r="CR7" s="64" t="s">
        <v>126</v>
      </c>
      <c r="CS7" s="64" t="s">
        <v>126</v>
      </c>
      <c r="CT7" s="64" t="s">
        <v>126</v>
      </c>
      <c r="CU7" s="64" t="s">
        <v>126</v>
      </c>
      <c r="CV7" s="64" t="s">
        <v>126</v>
      </c>
      <c r="CW7" s="64" t="s">
        <v>126</v>
      </c>
      <c r="CX7" s="64" t="s">
        <v>123</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91.6</v>
      </c>
      <c r="DL7" s="64">
        <f t="shared" ref="DL7:DT7" si="17">DL8</f>
        <v>85</v>
      </c>
      <c r="DM7" s="64">
        <f t="shared" si="17"/>
        <v>85</v>
      </c>
      <c r="DN7" s="64">
        <f t="shared" si="17"/>
        <v>86</v>
      </c>
      <c r="DO7" s="64">
        <f t="shared" si="17"/>
        <v>81.3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332160</v>
      </c>
      <c r="D8" s="67">
        <v>47</v>
      </c>
      <c r="E8" s="67">
        <v>14</v>
      </c>
      <c r="F8" s="67">
        <v>0</v>
      </c>
      <c r="G8" s="67">
        <v>1</v>
      </c>
      <c r="H8" s="67" t="s">
        <v>127</v>
      </c>
      <c r="I8" s="67" t="s">
        <v>128</v>
      </c>
      <c r="J8" s="67" t="s">
        <v>129</v>
      </c>
      <c r="K8" s="67" t="s">
        <v>130</v>
      </c>
      <c r="L8" s="67" t="s">
        <v>131</v>
      </c>
      <c r="M8" s="67" t="s">
        <v>132</v>
      </c>
      <c r="N8" s="67" t="s">
        <v>133</v>
      </c>
      <c r="O8" s="68" t="s">
        <v>134</v>
      </c>
      <c r="P8" s="69" t="s">
        <v>135</v>
      </c>
      <c r="Q8" s="69" t="s">
        <v>136</v>
      </c>
      <c r="R8" s="70">
        <v>44</v>
      </c>
      <c r="S8" s="69" t="s">
        <v>137</v>
      </c>
      <c r="T8" s="69" t="s">
        <v>138</v>
      </c>
      <c r="U8" s="70">
        <v>2481</v>
      </c>
      <c r="V8" s="70">
        <v>107</v>
      </c>
      <c r="W8" s="70">
        <v>50</v>
      </c>
      <c r="X8" s="69" t="s">
        <v>139</v>
      </c>
      <c r="Y8" s="71">
        <v>512.70000000000005</v>
      </c>
      <c r="Z8" s="71">
        <v>533.9</v>
      </c>
      <c r="AA8" s="71">
        <v>742.8</v>
      </c>
      <c r="AB8" s="71">
        <v>486.8</v>
      </c>
      <c r="AC8" s="71">
        <v>353.1</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80.5</v>
      </c>
      <c r="BG8" s="71">
        <v>81.3</v>
      </c>
      <c r="BH8" s="71">
        <v>86.5</v>
      </c>
      <c r="BI8" s="71">
        <v>79.5</v>
      </c>
      <c r="BJ8" s="71">
        <v>71.7</v>
      </c>
      <c r="BK8" s="71">
        <v>28.1</v>
      </c>
      <c r="BL8" s="71">
        <v>33.6</v>
      </c>
      <c r="BM8" s="71">
        <v>33.200000000000003</v>
      </c>
      <c r="BN8" s="71">
        <v>29.6</v>
      </c>
      <c r="BO8" s="71">
        <v>29.2</v>
      </c>
      <c r="BP8" s="68">
        <v>26.4</v>
      </c>
      <c r="BQ8" s="72">
        <v>8889</v>
      </c>
      <c r="BR8" s="72">
        <v>8113</v>
      </c>
      <c r="BS8" s="72">
        <v>8922</v>
      </c>
      <c r="BT8" s="73">
        <v>7651</v>
      </c>
      <c r="BU8" s="73">
        <v>7198</v>
      </c>
      <c r="BV8" s="72">
        <v>39173</v>
      </c>
      <c r="BW8" s="72">
        <v>44860</v>
      </c>
      <c r="BX8" s="72">
        <v>37496</v>
      </c>
      <c r="BY8" s="72">
        <v>31888</v>
      </c>
      <c r="BZ8" s="72">
        <v>13314</v>
      </c>
      <c r="CA8" s="70">
        <v>15069</v>
      </c>
      <c r="CB8" s="71" t="s">
        <v>131</v>
      </c>
      <c r="CC8" s="71" t="s">
        <v>131</v>
      </c>
      <c r="CD8" s="71" t="s">
        <v>131</v>
      </c>
      <c r="CE8" s="71" t="s">
        <v>131</v>
      </c>
      <c r="CF8" s="71" t="s">
        <v>131</v>
      </c>
      <c r="CG8" s="71" t="s">
        <v>131</v>
      </c>
      <c r="CH8" s="71" t="s">
        <v>131</v>
      </c>
      <c r="CI8" s="71" t="s">
        <v>131</v>
      </c>
      <c r="CJ8" s="71" t="s">
        <v>131</v>
      </c>
      <c r="CK8" s="71" t="s">
        <v>131</v>
      </c>
      <c r="CL8" s="68" t="s">
        <v>131</v>
      </c>
      <c r="CM8" s="70">
        <v>51338</v>
      </c>
      <c r="CN8" s="70">
        <v>0</v>
      </c>
      <c r="CO8" s="71" t="s">
        <v>131</v>
      </c>
      <c r="CP8" s="71" t="s">
        <v>131</v>
      </c>
      <c r="CQ8" s="71" t="s">
        <v>131</v>
      </c>
      <c r="CR8" s="71" t="s">
        <v>131</v>
      </c>
      <c r="CS8" s="71" t="s">
        <v>131</v>
      </c>
      <c r="CT8" s="71" t="s">
        <v>131</v>
      </c>
      <c r="CU8" s="71" t="s">
        <v>131</v>
      </c>
      <c r="CV8" s="71" t="s">
        <v>131</v>
      </c>
      <c r="CW8" s="71" t="s">
        <v>131</v>
      </c>
      <c r="CX8" s="71" t="s">
        <v>131</v>
      </c>
      <c r="CY8" s="68" t="s">
        <v>131</v>
      </c>
      <c r="CZ8" s="71">
        <v>0</v>
      </c>
      <c r="DA8" s="71">
        <v>0</v>
      </c>
      <c r="DB8" s="71">
        <v>0</v>
      </c>
      <c r="DC8" s="71">
        <v>0</v>
      </c>
      <c r="DD8" s="71">
        <v>0</v>
      </c>
      <c r="DE8" s="71">
        <v>328.3</v>
      </c>
      <c r="DF8" s="71">
        <v>254</v>
      </c>
      <c r="DG8" s="71">
        <v>280</v>
      </c>
      <c r="DH8" s="71">
        <v>239.6</v>
      </c>
      <c r="DI8" s="71">
        <v>224.1</v>
      </c>
      <c r="DJ8" s="68">
        <v>120.3</v>
      </c>
      <c r="DK8" s="71">
        <v>91.6</v>
      </c>
      <c r="DL8" s="71">
        <v>85</v>
      </c>
      <c r="DM8" s="71">
        <v>85</v>
      </c>
      <c r="DN8" s="71">
        <v>86</v>
      </c>
      <c r="DO8" s="71">
        <v>81.3</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asakuchi</cp:lastModifiedBy>
  <dcterms:created xsi:type="dcterms:W3CDTF">2018-12-07T10:34:27Z</dcterms:created>
  <dcterms:modified xsi:type="dcterms:W3CDTF">2019-02-08T05:19:47Z</dcterms:modified>
  <cp:category/>
</cp:coreProperties>
</file>