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ulfs01\Asakuchi_City_Office\01文書管理\2022年度\30上下水道部\10下水道課\03 調査・報告\04 財政課\経営比較分析表\15_浅口市\下水道\"/>
    </mc:Choice>
  </mc:AlternateContent>
  <workbookProtection workbookAlgorithmName="SHA-512" workbookHashValue="02iOOUFtUUcbV0JJQzA3lML3BYdphLmdj1uddYCyWMOFMfYD802SoeFURNmchdHQ+qlRBDhuFVOGM21rz+FE1A==" workbookSaltValue="VPTpsXTt4ywdVaOUg6maig=="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<sst xmlns="http://schemas.openxmlformats.org/spreadsheetml/2006/main" count="297" uniqueCount="117">
  <si>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</si>
  <si>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</si>
  <si>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</si>
  <si>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</si>
  <si>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</si>
  <si>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</si>
  <si>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</si>
  <si>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</si>
  <si>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</si>
  <si>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</si>
  <si>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</si>
  <si>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</si>
  <si>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</si>
  <si>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</si>
  <si>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</si>
  <si>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</si>
  <si>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</si>
  <si>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</si>
  <si>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</si>
  <si>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</si>
  <si>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</si>
  <si>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</si>
  <si>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</si>
  <si>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</si>
  <si>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</si>
  <si>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</si>
  <si>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</si>
  <si>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</si>
  <si>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</si>
  <si>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</si>
  <si>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</si>
  <si>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</si>
  <si>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</si>
  <si>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</si>
  <si>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</si>
  <si>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</si>
  <si>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</si>
  <si>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</si>
  <si>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</si>
  <si>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</si>
  <si>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</si>
  <si>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</si>
  <si>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</si>
  <si>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</si>
  <si>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</si>
  <si>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</si>
  <si>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</si>
  <si>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</si>
  <si>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</si>
  <si>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</si>
  <si>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</si>
  <si>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</si>
  <si>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</si>
  <si>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</si>
  <si>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</si>
  <si>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</si>
  <si>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</si>
  <si>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</si>
  <si>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</si>
  <si>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</si>
  <si>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</si>
  <si>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</si>
  <si>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</si>
  <si>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</si>
  <si>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</si>
  <si>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</si>
  <si>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</si>
  <si>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</si>
  <si>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</si>
  <si>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</si>
  <si>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</si>
  <si>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</si>
  <si>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</si>
  <si>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</si>
  <si>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</si>
  <si>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</si>
  <si>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</si>
  <si>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</si>
  <si>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</si>
  <si>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</si>
  <si>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</si>
  <si>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</si>
  <si>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</si>
  <si>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</si>
  <si>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</si>
  <si>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</si>
  <si>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</si>
  <si>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</si>
  <si>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</si>
  <si>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</si>
  <si>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</si>
  <si>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</si>
  <si>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</si>
  <si>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</si>
  <si>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</si>
  <si>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</si>
  <si>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</si>
  <si>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</si>
  <si>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</si>
  <si>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</si>
  <si>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</si>
  <si>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</si>
  <si>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</si>
  <si>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</si>
  <si>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</si>
  <si>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</si>
  <si>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</si>
  <si>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</si>
  <si>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</si>
  <si>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</si>
  <si>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</si>
  <si>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</si>
  <si>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</si>
  <si>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</si>
  <si>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おり、⑤経費回収率もほぼ100%となっているため、また、②累積欠損金比率は0%であり、④企業債残高対事業規模比率も類似団体と比べて低い水準にあるため、現在のところ収支の面では良好と思われる。
　ただし、③流動比率が類似団体と比べても低く、収支の額やタイミングを意識して行動する必要があり、流動資産の比率を高められる方法を検討する必要がある。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⑥汚水処理原価も類似団体と比べて低い値になっているが、将来的には人口減少に伴い有収水量も減少する可能性が高いため、随時、投資の効率化や維持管理費の削減についての検討を行っていく。
　⑦施設利用率は平均を下回っているが、時季によっては最大処理量に一部不安があるため、安易なダウンサイジングには踏み切れない。現在、処理場の統廃合を検討中であり、今後もより効率的な運用ができる可能性を模索していく。
　⑧水洗化率は概ね類似団体と同水準であり年々増加傾向にもあるが、早期接続に向けて供用開始区域内の住民への広報を引き続き行っていく。</t>
    <rPh sb="74" eb="78">
      <t>ルイジダンタイ</t>
    </rPh>
    <rPh sb="79" eb="80">
      <t>クラ</t>
    </rPh>
    <phoneticPr fontId="4"/>
  </si>
  <si>
    <t>　建設開始年度が平成６年度であり、市で施工した管渠については法定耐用年数を経過したものはないが、ストックマネジメント計画に基づき主要管渠の調査・点検を行っている。
　また、事業開始以前に造成した団地の設備を受贈しているが、老朽化が原因とみられる不明水が増加している。法定耐用年数も踏まえ、必要に応じて管渠の更新を行っていく。
　有形固定資産減価償却率については、特に処理場の機械の償却率が高いため、現在進行している長寿命化によって改善していく予定である。</t>
    <phoneticPr fontId="4"/>
  </si>
  <si>
    <t>　使用料収入は増加傾向にあるが、一般会計からの繰入金に対する依存度も高く、流動比率が低いため、将来的な改築・更新のための財源を確保できるよう計画していく必要がある。
　また、今後の人口減少に伴い使用料収入が減少する可能性も踏まえて、短期的には水洗化率の向上、長期的には使用料改定の検討も視野に入れて収入面での強化を図るとともに、長寿命化・ストックマネジメントの実施による修繕費抑制、処理場維持管理・汚泥処理の安価な方法の検討など支出の削減にも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</si>
</sst>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A0-41C2-B0B7-90E6BF0ED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35A0-41C2-B0B7-90E6BF0ED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44.29</c:v>
                </c:pt>
                <c:pt idx="4">
                  <c:v>48.44</c:v>
                </c:pt>
              </c:numCache>
            </c:numRef>
          </c:val>
          <c:extLst>
            <c:ext xmlns:c16="http://schemas.microsoft.com/office/drawing/2014/chart" uri="{C3380CC4-5D6E-409C-BE32-E72D297353CC}">
              <c16:uniqueId val="{00000000-3B3A-4383-A980-012CC62F40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B3A-4383-A980-012CC62F40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79.62</c:v>
                </c:pt>
                <c:pt idx="4">
                  <c:v>80.510000000000005</c:v>
                </c:pt>
              </c:numCache>
            </c:numRef>
          </c:val>
          <c:extLst>
            <c:ext xmlns:c16="http://schemas.microsoft.com/office/drawing/2014/chart" uri="{C3380CC4-5D6E-409C-BE32-E72D297353CC}">
              <c16:uniqueId val="{00000000-76A5-4E83-B52C-CA4DAB829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76A5-4E83-B52C-CA4DAB829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101.22</c:v>
                </c:pt>
                <c:pt idx="4">
                  <c:v>100.78</c:v>
                </c:pt>
              </c:numCache>
            </c:numRef>
          </c:val>
          <c:extLst>
            <c:ext xmlns:c16="http://schemas.microsoft.com/office/drawing/2014/chart" uri="{C3380CC4-5D6E-409C-BE32-E72D297353CC}">
              <c16:uniqueId val="{00000000-E378-4747-91D3-7B7DB070EC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E378-4747-91D3-7B7DB070EC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38.950000000000003</c:v>
                </c:pt>
                <c:pt idx="4">
                  <c:v>40.35</c:v>
                </c:pt>
              </c:numCache>
            </c:numRef>
          </c:val>
          <c:extLst>
            <c:ext xmlns:c16="http://schemas.microsoft.com/office/drawing/2014/chart" uri="{C3380CC4-5D6E-409C-BE32-E72D297353CC}">
              <c16:uniqueId val="{00000000-3EB9-416B-A35E-28601D8833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3EB9-416B-A35E-28601D8833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BC-40E7-AC79-BC95C089EB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BEBC-40E7-AC79-BC95C089EB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5C-4F45-9B83-8CFD7F1232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1F5C-4F45-9B83-8CFD7F1232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23.25</c:v>
                </c:pt>
                <c:pt idx="4">
                  <c:v>20.71</c:v>
                </c:pt>
              </c:numCache>
            </c:numRef>
          </c:val>
          <c:extLst>
            <c:ext xmlns:c16="http://schemas.microsoft.com/office/drawing/2014/chart" uri="{C3380CC4-5D6E-409C-BE32-E72D297353CC}">
              <c16:uniqueId val="{00000000-2F88-4BBA-B7E1-622BF5909F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2F88-4BBA-B7E1-622BF5909F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147.57</c:v>
                </c:pt>
                <c:pt idx="4">
                  <c:v>639.79</c:v>
                </c:pt>
              </c:numCache>
            </c:numRef>
          </c:val>
          <c:extLst>
            <c:ext xmlns:c16="http://schemas.microsoft.com/office/drawing/2014/chart" uri="{C3380CC4-5D6E-409C-BE32-E72D297353CC}">
              <c16:uniqueId val="{00000000-AE96-4312-84F6-A7D18EEEE2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AE96-4312-84F6-A7D18EEEE2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98.97</c:v>
                </c:pt>
                <c:pt idx="4">
                  <c:v>99.65</c:v>
                </c:pt>
              </c:numCache>
            </c:numRef>
          </c:val>
          <c:extLst>
            <c:ext xmlns:c16="http://schemas.microsoft.com/office/drawing/2014/chart" uri="{C3380CC4-5D6E-409C-BE32-E72D297353CC}">
              <c16:uniqueId val="{00000000-0B04-4CCF-9852-638BAB2D6C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0B04-4CCF-9852-638BAB2D6C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162.30000000000001</c:v>
                </c:pt>
                <c:pt idx="4">
                  <c:v>161.77000000000001</c:v>
                </c:pt>
              </c:numCache>
            </c:numRef>
          </c:val>
          <c:extLst>
            <c:ext xmlns:c16="http://schemas.microsoft.com/office/drawing/2014/chart" uri="{C3380CC4-5D6E-409C-BE32-E72D297353CC}">
              <c16:uniqueId val="{00000000-25F7-484A-BC0E-10541F32C9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25F7-484A-BC0E-10541F32C9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岡山県　浅口市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33607</v>
      </c>
      <c r="AM8" s="55"/>
      <c r="AN8" s="55"/>
      <c r="AO8" s="55"/>
      <c r="AP8" s="55"/>
      <c r="AQ8" s="55"/>
      <c r="AR8" s="55"/>
      <c r="AS8" s="55"/>
      <c r="AT8" s="54">
        <f>データ!T6</f>
        <v>66.459999999999994</v>
      </c>
      <c r="AU8" s="54"/>
      <c r="AV8" s="54"/>
      <c r="AW8" s="54"/>
      <c r="AX8" s="54"/>
      <c r="AY8" s="54"/>
      <c r="AZ8" s="54"/>
      <c r="BA8" s="54"/>
      <c r="BB8" s="54">
        <f>データ!U6</f>
        <v>505.67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59.48</v>
      </c>
      <c r="J10" s="54"/>
      <c r="K10" s="54"/>
      <c r="L10" s="54"/>
      <c r="M10" s="54"/>
      <c r="N10" s="54"/>
      <c r="O10" s="54"/>
      <c r="P10" s="54">
        <f>データ!P6</f>
        <v>63.45</v>
      </c>
      <c r="Q10" s="54"/>
      <c r="R10" s="54"/>
      <c r="S10" s="54"/>
      <c r="T10" s="54"/>
      <c r="U10" s="54"/>
      <c r="V10" s="54"/>
      <c r="W10" s="54">
        <f>データ!Q6</f>
        <v>95.24</v>
      </c>
      <c r="X10" s="54"/>
      <c r="Y10" s="54"/>
      <c r="Z10" s="54"/>
      <c r="AA10" s="54"/>
      <c r="AB10" s="54"/>
      <c r="AC10" s="54"/>
      <c r="AD10" s="55">
        <f>データ!R6</f>
        <v>3260</v>
      </c>
      <c r="AE10" s="55"/>
      <c r="AF10" s="55"/>
      <c r="AG10" s="55"/>
      <c r="AH10" s="55"/>
      <c r="AI10" s="55"/>
      <c r="AJ10" s="55"/>
      <c r="AK10" s="2"/>
      <c r="AL10" s="55">
        <f>データ!V6</f>
        <v>21285</v>
      </c>
      <c r="AM10" s="55"/>
      <c r="AN10" s="55"/>
      <c r="AO10" s="55"/>
      <c r="AP10" s="55"/>
      <c r="AQ10" s="55"/>
      <c r="AR10" s="55"/>
      <c r="AS10" s="55"/>
      <c r="AT10" s="54">
        <f>データ!W6</f>
        <v>7.54</v>
      </c>
      <c r="AU10" s="54"/>
      <c r="AV10" s="54"/>
      <c r="AW10" s="54"/>
      <c r="AX10" s="54"/>
      <c r="AY10" s="54"/>
      <c r="AZ10" s="54"/>
      <c r="BA10" s="54"/>
      <c r="BB10" s="54">
        <f>データ!X6</f>
        <v>2822.94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mEZVDeWST2r/WQPRn4Kd7duwHQaI/8Np8UzjvS+5mUDAyMDqFAnOt0xSMnMTjP30AygtKcd0nO+iyMpuTfm3A==" saltValue="6JxxffJtGZ5881yMou4s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332160</v>
      </c>
      <c r="D6" s="19">
        <f t="shared" si="3"/>
        <v>46</v>
      </c>
      <c r="E6" s="19">
        <f t="shared" si="3"/>
        <v>17</v>
      </c>
      <c r="F6" s="19">
        <f t="shared" si="3"/>
        <v>1</v>
      </c>
      <c r="G6" s="19">
        <f t="shared" si="3"/>
        <v>0</v>
      </c>
      <c r="H6" s="19" t="str">
        <f t="shared" si="3"/>
        <v>岡山県　浅口市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59.48</v>
      </c>
      <c r="P6" s="20">
        <f t="shared" si="3"/>
        <v>63.45</v>
      </c>
      <c r="Q6" s="20">
        <f t="shared" si="3"/>
        <v>95.24</v>
      </c>
      <c r="R6" s="20">
        <f t="shared" si="3"/>
        <v>3260</v>
      </c>
      <c r="S6" s="20">
        <f t="shared" si="3"/>
        <v>33607</v>
      </c>
      <c r="T6" s="20">
        <f t="shared" si="3"/>
        <v>66.459999999999994</v>
      </c>
      <c r="U6" s="20">
        <f t="shared" si="3"/>
        <v>505.67</v>
      </c>
      <c r="V6" s="20">
        <f t="shared" si="3"/>
        <v>21285</v>
      </c>
      <c r="W6" s="20">
        <f t="shared" si="3"/>
        <v>7.54</v>
      </c>
      <c r="X6" s="20">
        <f t="shared" si="3"/>
        <v>2822.94</v>
      </c>
      <c r="Y6" s="21" t="str">
        <f>IF(Y7="",NA(),Y7)</f>
        <v>-</v>
      </c>
      <c r="Z6" s="21" t="str">
        <f t="shared" ref="Z6:AH6" si="4">IF(Z7="",NA(),Z7)</f>
        <v>-</v>
      </c>
      <c r="AA6" s="21" t="str">
        <f t="shared" si="4"/>
        <v>-</v>
      </c>
      <c r="AB6" s="21">
        <f t="shared" si="4"/>
        <v>101.22</v>
      </c>
      <c r="AC6" s="21">
        <f t="shared" si="4"/>
        <v>100.78</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23.25</v>
      </c>
      <c r="AY6" s="21">
        <f t="shared" si="6"/>
        <v>20.71</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147.57</v>
      </c>
      <c r="BJ6" s="21">
        <f t="shared" si="7"/>
        <v>639.79</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98.97</v>
      </c>
      <c r="BU6" s="21">
        <f t="shared" si="8"/>
        <v>99.65</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162.30000000000001</v>
      </c>
      <c r="CF6" s="21">
        <f t="shared" si="9"/>
        <v>161.77000000000001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44.29</v>
      </c>
      <c r="CQ6" s="21">
        <f t="shared" si="10"/>
        <v>48.44</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79.62</v>
      </c>
      <c r="DB6" s="21">
        <f t="shared" si="11"/>
        <v>80.510000000000005</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38.950000000000003</v>
      </c>
      <c r="DM6" s="21">
        <f t="shared" si="12"/>
        <v>40.35</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332160</v>
      </c>
      <c r="D7" s="23">
        <v>46</v>
      </c>
      <c r="E7" s="23">
        <v>17</v>
      </c>
      <c r="F7" s="23">
        <v>1</v>
      </c>
      <c r="G7" s="23">
        <v>0</v>
      </c>
      <c r="H7" s="23" t="s">
        <v>96</v>
      </c>
      <c r="I7" s="23" t="s">
        <v>97</v>
      </c>
      <c r="J7" s="23" t="s">
        <v>98</v>
      </c>
      <c r="K7" s="23" t="s">
        <v>99</v>
      </c>
      <c r="L7" s="23" t="s">
        <v>100</v>
      </c>
      <c r="M7" s="23" t="s">
        <v>101</v>
      </c>
      <c r="N7" s="24" t="s">
        <v>102</v>
      </c>
      <c r="O7" s="24">
        <v>59.48</v>
      </c>
      <c r="P7" s="24">
        <v>63.45</v>
      </c>
      <c r="Q7" s="24">
        <v>95.24</v>
      </c>
      <c r="R7" s="24">
        <v>3260</v>
      </c>
      <c r="S7" s="24">
        <v>33607</v>
      </c>
      <c r="T7" s="24">
        <v>66.459999999999994</v>
      </c>
      <c r="U7" s="24">
        <v>505.67</v>
      </c>
      <c r="V7" s="24">
        <v>21285</v>
      </c>
      <c r="W7" s="24">
        <v>7.54</v>
      </c>
      <c r="X7" s="24">
        <v>2822.94</v>
      </c>
      <c r="Y7" s="24" t="s">
        <v>102</v>
      </c>
      <c r="Z7" s="24" t="s">
        <v>102</v>
      </c>
      <c r="AA7" s="24" t="s">
        <v>102</v>
      </c>
      <c r="AB7" s="24">
        <v>101.22</v>
      </c>
      <c r="AC7" s="24">
        <v>100.78</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23.25</v>
      </c>
      <c r="AY7" s="24">
        <v>20.71</v>
      </c>
      <c r="AZ7" s="24" t="s">
        <v>102</v>
      </c>
      <c r="BA7" s="24" t="s">
        <v>102</v>
      </c>
      <c r="BB7" s="24" t="s">
        <v>102</v>
      </c>
      <c r="BC7" s="24">
        <v>40.67</v>
      </c>
      <c r="BD7" s="24">
        <v>47.7</v>
      </c>
      <c r="BE7" s="24">
        <v>71.39</v>
      </c>
      <c r="BF7" s="24" t="s">
        <v>102</v>
      </c>
      <c r="BG7" s="24" t="s">
        <v>102</v>
      </c>
      <c r="BH7" s="24" t="s">
        <v>102</v>
      </c>
      <c r="BI7" s="24">
        <v>147.57</v>
      </c>
      <c r="BJ7" s="24">
        <v>639.79</v>
      </c>
      <c r="BK7" s="24" t="s">
        <v>102</v>
      </c>
      <c r="BL7" s="24" t="s">
        <v>102</v>
      </c>
      <c r="BM7" s="24" t="s">
        <v>102</v>
      </c>
      <c r="BN7" s="24">
        <v>1050.51</v>
      </c>
      <c r="BO7" s="24">
        <v>1102.01</v>
      </c>
      <c r="BP7" s="24">
        <v>669.11</v>
      </c>
      <c r="BQ7" s="24" t="s">
        <v>102</v>
      </c>
      <c r="BR7" s="24" t="s">
        <v>102</v>
      </c>
      <c r="BS7" s="24" t="s">
        <v>102</v>
      </c>
      <c r="BT7" s="24">
        <v>98.97</v>
      </c>
      <c r="BU7" s="24">
        <v>99.65</v>
      </c>
      <c r="BV7" s="24" t="s">
        <v>102</v>
      </c>
      <c r="BW7" s="24" t="s">
        <v>102</v>
      </c>
      <c r="BX7" s="24" t="s">
        <v>102</v>
      </c>
      <c r="BY7" s="24">
        <v>82.65</v>
      </c>
      <c r="BZ7" s="24">
        <v>82.55</v>
      </c>
      <c r="CA7" s="24">
        <v>99.73</v>
      </c>
      <c r="CB7" s="24" t="s">
        <v>102</v>
      </c>
      <c r="CC7" s="24" t="s">
        <v>102</v>
      </c>
      <c r="CD7" s="24" t="s">
        <v>102</v>
      </c>
      <c r="CE7" s="24">
        <v>162.30000000000001</v>
      </c>
      <c r="CF7" s="24">
        <v>161.77000000000001</v>
      </c>
      <c r="CG7" s="24" t="s">
        <v>102</v>
      </c>
      <c r="CH7" s="24" t="s">
        <v>102</v>
      </c>
      <c r="CI7" s="24" t="s">
        <v>102</v>
      </c>
      <c r="CJ7" s="24">
        <v>186.3</v>
      </c>
      <c r="CK7" s="24">
        <v>188.38</v>
      </c>
      <c r="CL7" s="24">
        <v>134.97999999999999</v>
      </c>
      <c r="CM7" s="24" t="s">
        <v>102</v>
      </c>
      <c r="CN7" s="24" t="s">
        <v>102</v>
      </c>
      <c r="CO7" s="24" t="s">
        <v>102</v>
      </c>
      <c r="CP7" s="24">
        <v>44.29</v>
      </c>
      <c r="CQ7" s="24">
        <v>48.44</v>
      </c>
      <c r="CR7" s="24" t="s">
        <v>102</v>
      </c>
      <c r="CS7" s="24" t="s">
        <v>102</v>
      </c>
      <c r="CT7" s="24" t="s">
        <v>102</v>
      </c>
      <c r="CU7" s="24">
        <v>50.53</v>
      </c>
      <c r="CV7" s="24">
        <v>51.42</v>
      </c>
      <c r="CW7" s="24">
        <v>59.99</v>
      </c>
      <c r="CX7" s="24" t="s">
        <v>102</v>
      </c>
      <c r="CY7" s="24" t="s">
        <v>102</v>
      </c>
      <c r="CZ7" s="24" t="s">
        <v>102</v>
      </c>
      <c r="DA7" s="24">
        <v>79.62</v>
      </c>
      <c r="DB7" s="24">
        <v>80.510000000000005</v>
      </c>
      <c r="DC7" s="24" t="s">
        <v>102</v>
      </c>
      <c r="DD7" s="24" t="s">
        <v>102</v>
      </c>
      <c r="DE7" s="24" t="s">
        <v>102</v>
      </c>
      <c r="DF7" s="24">
        <v>82.08</v>
      </c>
      <c r="DG7" s="24">
        <v>81.34</v>
      </c>
      <c r="DH7" s="24">
        <v>95.72</v>
      </c>
      <c r="DI7" s="24" t="s">
        <v>102</v>
      </c>
      <c r="DJ7" s="24" t="s">
        <v>102</v>
      </c>
      <c r="DK7" s="24" t="s">
        <v>102</v>
      </c>
      <c r="DL7" s="24">
        <v>38.950000000000003</v>
      </c>
      <c r="DM7" s="24">
        <v>40.35</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2023-01-12T23:33:53Z</dcterms:created>
  <dcterms:modified xsi:type="dcterms:W3CDTF">2023-01-19T01:19:38Z</dcterms:modified>
  <cp:category/>
</cp:coreProperties>
</file>