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.52\浅口市役所\01文書管理\H29年度用\10企画財政部\10財政課\財政係\(7)その他財政\地方公営企業\30.1.30_【岡山県市町村課】公営企業に係る「経営比較分析表」の分析等について（その１）\02_提出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<sst xmlns="http://schemas.openxmlformats.org/spreadsheetml/2006/main" count="240" uniqueCount="126">
  <si>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</si>
  <si>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</si>
  <si>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</si>
  <si>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</si>
  <si>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</si>
  <si>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</si>
  <si>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</si>
  <si>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</si>
  <si>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</si>
  <si>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</si>
  <si>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</si>
  <si>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</si>
  <si>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</si>
  <si>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</si>
  <si>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</si>
  <si>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</si>
  <si>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</si>
  <si>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</si>
  <si>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</si>
  <si>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</si>
  <si>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</si>
  <si>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</si>
  <si>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</si>
  <si>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</si>
  <si>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</si>
  <si>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</si>
  <si>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</si>
  <si>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</si>
  <si>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</si>
  <si>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</si>
  <si>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</si>
  <si>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</si>
  <si>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</si>
  <si>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</si>
  <si>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</si>
  <si>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</si>
  <si>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</si>
  <si>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</si>
  <si>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</si>
  <si>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</si>
  <si>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</si>
  <si>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</si>
  <si>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</si>
  <si>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</si>
  <si>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</si>
  <si>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</si>
  <si>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</si>
  <si>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</si>
  <si>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</si>
  <si>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</si>
  <si>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</si>
  <si>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</si>
  <si>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</si>
  <si>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</si>
  <si>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</si>
  <si>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</si>
  <si>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</si>
  <si>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</si>
  <si>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</si>
  <si>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</si>
  <si>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</si>
  <si>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</si>
  <si>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</si>
  <si>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</si>
  <si>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</si>
  <si>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</si>
  <si>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</si>
  <si>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</si>
  <si>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</si>
  <si>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</si>
  <si>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</si>
  <si>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</si>
  <si>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</si>
  <si>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</si>
  <si>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</si>
  <si>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</si>
  <si>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</si>
  <si>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</si>
  <si>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</si>
  <si>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</si>
  <si>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</si>
  <si>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</si>
  <si>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</si>
  <si>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</si>
  <si>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</si>
  <si>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</si>
  <si>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</si>
  <si>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</si>
  <si>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</si>
  <si>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</si>
  <si>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</si>
  <si>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</si>
  <si>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</si>
  <si>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</si>
  <si>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</si>
  <si>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</si>
  <si>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</si>
  <si>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</si>
  <si>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</si>
  <si>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</si>
  <si>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</si>
  <si>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</si>
  <si>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</si>
  <si>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</si>
  <si>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</si>
  <si>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</si>
  <si>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</si>
  <si>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</si>
  <si>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</si>
  <si>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</si>
  <si>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岡山県　浅口市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</si>
  <si>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</si>
  <si>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</si>
  <si>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</si>
  <si>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</si>
  <si>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</si>
  <si>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</si>
  <si>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</si>
  <si>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</si>
  <si>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</si>
  <si>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</si>
  <si>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</si>
  <si>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建設事業開始が平成3年であり、それ以前に造成した団地の設備を受贈しているが、耐用年数に達していないため、現在のところ管渠の長寿命化計画は作成していない。
　今後の安定的で継続的な下水道サービスの供給のため、施設の長寿命化や施設更新など総合的な計画を策定し、老朽化対策を講ずる予定である。</t>
    <rPh sb="1" eb="3">
      <t>ケンセツ</t>
    </rPh>
    <rPh sb="3" eb="5">
      <t>ジギョウ</t>
    </rPh>
    <rPh sb="5" eb="7">
      <t>カイシ</t>
    </rPh>
    <rPh sb="8" eb="10">
      <t>ヘイセイ</t>
    </rPh>
    <rPh sb="11" eb="12">
      <t>ネン</t>
    </rPh>
    <rPh sb="18" eb="20">
      <t>イゼン</t>
    </rPh>
    <rPh sb="21" eb="23">
      <t>ゾウセイ</t>
    </rPh>
    <rPh sb="25" eb="27">
      <t>ダンチ</t>
    </rPh>
    <rPh sb="28" eb="30">
      <t>セツビ</t>
    </rPh>
    <rPh sb="31" eb="33">
      <t>ジュゾウ</t>
    </rPh>
    <rPh sb="39" eb="41">
      <t>タイヨウ</t>
    </rPh>
    <rPh sb="41" eb="43">
      <t>ネンスウ</t>
    </rPh>
    <rPh sb="44" eb="45">
      <t>タッ</t>
    </rPh>
    <rPh sb="53" eb="55">
      <t>ゲンザイ</t>
    </rPh>
    <rPh sb="59" eb="60">
      <t>カン</t>
    </rPh>
    <rPh sb="60" eb="61">
      <t>キョ</t>
    </rPh>
    <rPh sb="62" eb="63">
      <t>チョウ</t>
    </rPh>
    <rPh sb="63" eb="66">
      <t>ジュミョウカ</t>
    </rPh>
    <rPh sb="66" eb="68">
      <t>ケイカク</t>
    </rPh>
    <rPh sb="69" eb="71">
      <t>サクセイ</t>
    </rPh>
    <rPh sb="79" eb="81">
      <t>コンゴ</t>
    </rPh>
    <rPh sb="82" eb="85">
      <t>アンテイテキ</t>
    </rPh>
    <rPh sb="86" eb="88">
      <t>ケイゾク</t>
    </rPh>
    <rPh sb="88" eb="89">
      <t>テキ</t>
    </rPh>
    <rPh sb="90" eb="93">
      <t>ゲスイドウ</t>
    </rPh>
    <rPh sb="98" eb="100">
      <t>キョウキュウ</t>
    </rPh>
    <rPh sb="104" eb="106">
      <t>シセツ</t>
    </rPh>
    <rPh sb="107" eb="108">
      <t>チョウ</t>
    </rPh>
    <rPh sb="108" eb="111">
      <t>ジュミョウカ</t>
    </rPh>
    <rPh sb="112" eb="114">
      <t>シセツ</t>
    </rPh>
    <rPh sb="114" eb="116">
      <t>コウシン</t>
    </rPh>
    <rPh sb="118" eb="121">
      <t>ソウゴウテキ</t>
    </rPh>
    <rPh sb="122" eb="124">
      <t>ケイカク</t>
    </rPh>
    <rPh sb="125" eb="127">
      <t>サクテイ</t>
    </rPh>
    <rPh sb="129" eb="132">
      <t>ロウキュウカ</t>
    </rPh>
    <rPh sb="132" eb="134">
      <t>タイサク</t>
    </rPh>
    <rPh sb="135" eb="136">
      <t>コウ</t>
    </rPh>
    <rPh sb="138" eb="140">
      <t>ヨテイ</t>
    </rPh>
    <phoneticPr fontId="4"/>
  </si>
  <si>
    <t>　一般会計からの繰入金の基準の見直しを行い、基準内繰入金の額が増加したため、総収益が増加し、①収益的収支比率は大きく上昇している。これに伴い、汚水処理費の公費負担分が増加したため⑤経費回収率も上昇し、⑥汚水処理原価が減少している。
　長寿命化、ストックマネジメントの実施により、引き続き修繕費抑制を図るほか処理場維持管理・汚泥処理の安価な方法を検討する必要がある。
　⑦施設利用率は平均値より低いが、面整備がほぼ終了しているため、今後利用率を向上させる方法について検討が必要である。
　⑧水洗化率は横ばいであり、引き続き更なる水洗化の推進のため、広報媒体での啓発を進めていく。</t>
    <rPh sb="1" eb="3">
      <t>イッパン</t>
    </rPh>
    <rPh sb="3" eb="5">
      <t>カイケイ</t>
    </rPh>
    <rPh sb="8" eb="10">
      <t>クリイレ</t>
    </rPh>
    <rPh sb="10" eb="11">
      <t>キン</t>
    </rPh>
    <rPh sb="12" eb="14">
      <t>キジュン</t>
    </rPh>
    <rPh sb="15" eb="17">
      <t>ミナオ</t>
    </rPh>
    <rPh sb="19" eb="20">
      <t>オコナ</t>
    </rPh>
    <rPh sb="22" eb="25">
      <t>キジュンナイ</t>
    </rPh>
    <rPh sb="25" eb="27">
      <t>クリイレ</t>
    </rPh>
    <rPh sb="27" eb="28">
      <t>キン</t>
    </rPh>
    <rPh sb="29" eb="30">
      <t>ガク</t>
    </rPh>
    <rPh sb="31" eb="33">
      <t>ゾウカ</t>
    </rPh>
    <rPh sb="38" eb="41">
      <t>ソウシュウエキ</t>
    </rPh>
    <rPh sb="42" eb="44">
      <t>ゾウカ</t>
    </rPh>
    <rPh sb="47" eb="49">
      <t>シュウエキ</t>
    </rPh>
    <rPh sb="49" eb="50">
      <t>テキ</t>
    </rPh>
    <rPh sb="50" eb="52">
      <t>シュウシ</t>
    </rPh>
    <rPh sb="52" eb="54">
      <t>ヒリツ</t>
    </rPh>
    <rPh sb="55" eb="56">
      <t>オオ</t>
    </rPh>
    <rPh sb="58" eb="60">
      <t>ジョウショウ</t>
    </rPh>
    <rPh sb="68" eb="69">
      <t>トモナ</t>
    </rPh>
    <rPh sb="71" eb="73">
      <t>オスイ</t>
    </rPh>
    <rPh sb="73" eb="75">
      <t>ショリ</t>
    </rPh>
    <rPh sb="75" eb="76">
      <t>ヒ</t>
    </rPh>
    <rPh sb="77" eb="79">
      <t>コウヒ</t>
    </rPh>
    <rPh sb="79" eb="81">
      <t>フタン</t>
    </rPh>
    <rPh sb="81" eb="82">
      <t>ブン</t>
    </rPh>
    <rPh sb="83" eb="85">
      <t>ゾウカ</t>
    </rPh>
    <rPh sb="90" eb="92">
      <t>ケイヒ</t>
    </rPh>
    <rPh sb="92" eb="94">
      <t>カイシュウ</t>
    </rPh>
    <rPh sb="94" eb="95">
      <t>リツ</t>
    </rPh>
    <rPh sb="96" eb="98">
      <t>ジョウショウ</t>
    </rPh>
    <rPh sb="101" eb="103">
      <t>オスイ</t>
    </rPh>
    <rPh sb="103" eb="105">
      <t>ショリ</t>
    </rPh>
    <rPh sb="105" eb="107">
      <t>ゲンカ</t>
    </rPh>
    <rPh sb="108" eb="110">
      <t>ゲンショウ</t>
    </rPh>
    <rPh sb="117" eb="118">
      <t>チョウ</t>
    </rPh>
    <rPh sb="118" eb="121">
      <t>ジュミョウカ</t>
    </rPh>
    <rPh sb="133" eb="135">
      <t>ジッシ</t>
    </rPh>
    <rPh sb="139" eb="140">
      <t>ヒ</t>
    </rPh>
    <rPh sb="141" eb="142">
      <t>ツヅ</t>
    </rPh>
    <rPh sb="143" eb="146">
      <t>シュウゼンヒ</t>
    </rPh>
    <rPh sb="146" eb="148">
      <t>ヨクセイ</t>
    </rPh>
    <rPh sb="149" eb="150">
      <t>ハカ</t>
    </rPh>
    <rPh sb="153" eb="156">
      <t>ショリジョウ</t>
    </rPh>
    <rPh sb="156" eb="158">
      <t>イジ</t>
    </rPh>
    <rPh sb="158" eb="160">
      <t>カンリ</t>
    </rPh>
    <rPh sb="161" eb="163">
      <t>オデイ</t>
    </rPh>
    <rPh sb="163" eb="165">
      <t>ショリ</t>
    </rPh>
    <rPh sb="166" eb="168">
      <t>アンカ</t>
    </rPh>
    <rPh sb="169" eb="171">
      <t>ホウホウ</t>
    </rPh>
    <rPh sb="172" eb="174">
      <t>ケントウ</t>
    </rPh>
    <rPh sb="176" eb="178">
      <t>ヒツヨウ</t>
    </rPh>
    <rPh sb="185" eb="187">
      <t>シセツ</t>
    </rPh>
    <rPh sb="187" eb="190">
      <t>リヨウリツ</t>
    </rPh>
    <rPh sb="191" eb="194">
      <t>ヘイキンチ</t>
    </rPh>
    <rPh sb="196" eb="197">
      <t>ヒク</t>
    </rPh>
    <rPh sb="200" eb="201">
      <t>メン</t>
    </rPh>
    <rPh sb="201" eb="203">
      <t>セイビ</t>
    </rPh>
    <rPh sb="206" eb="208">
      <t>シュウリョウ</t>
    </rPh>
    <rPh sb="215" eb="217">
      <t>コンゴ</t>
    </rPh>
    <rPh sb="217" eb="220">
      <t>リヨウリツ</t>
    </rPh>
    <rPh sb="221" eb="223">
      <t>コウジョウ</t>
    </rPh>
    <rPh sb="226" eb="228">
      <t>ホウホウ</t>
    </rPh>
    <rPh sb="232" eb="234">
      <t>ケントウ</t>
    </rPh>
    <rPh sb="235" eb="237">
      <t>ヒツヨウ</t>
    </rPh>
    <rPh sb="244" eb="247">
      <t>スイセンカ</t>
    </rPh>
    <rPh sb="247" eb="248">
      <t>リツ</t>
    </rPh>
    <rPh sb="249" eb="250">
      <t>ヨコ</t>
    </rPh>
    <rPh sb="256" eb="257">
      <t>ヒ</t>
    </rPh>
    <rPh sb="258" eb="259">
      <t>ツヅ</t>
    </rPh>
    <rPh sb="260" eb="261">
      <t>サラ</t>
    </rPh>
    <rPh sb="263" eb="266">
      <t>スイセンカ</t>
    </rPh>
    <rPh sb="267" eb="269">
      <t>スイシン</t>
    </rPh>
    <rPh sb="273" eb="275">
      <t>コウホウ</t>
    </rPh>
    <rPh sb="275" eb="277">
      <t>バイタイ</t>
    </rPh>
    <rPh sb="279" eb="281">
      <t>ケイハツ</t>
    </rPh>
    <rPh sb="282" eb="283">
      <t>スス</t>
    </rPh>
    <phoneticPr fontId="4"/>
  </si>
  <si>
    <t>　現在、面整備はほぼ完了しており、今後は水洗化率や施設利用率の向上を目指して検討していく。
　また、経費回収率や汚水処理原価が改善したが、一般会計からの繰入金に依存している状況は変わりなく、引き続き汚水処理費の低減に向けた取り組みが必要である。</t>
    <rPh sb="1" eb="3">
      <t>ゲンザイ</t>
    </rPh>
    <rPh sb="4" eb="5">
      <t>メン</t>
    </rPh>
    <rPh sb="5" eb="7">
      <t>セイビ</t>
    </rPh>
    <rPh sb="10" eb="12">
      <t>カンリョウ</t>
    </rPh>
    <rPh sb="17" eb="19">
      <t>コンゴ</t>
    </rPh>
    <rPh sb="20" eb="23">
      <t>スイセンカ</t>
    </rPh>
    <rPh sb="23" eb="24">
      <t>リツ</t>
    </rPh>
    <rPh sb="25" eb="27">
      <t>シセツ</t>
    </rPh>
    <rPh sb="27" eb="30">
      <t>リヨウリツ</t>
    </rPh>
    <rPh sb="31" eb="33">
      <t>コウジョウ</t>
    </rPh>
    <rPh sb="34" eb="36">
      <t>メザ</t>
    </rPh>
    <rPh sb="38" eb="40">
      <t>ケントウ</t>
    </rPh>
    <rPh sb="50" eb="52">
      <t>ケイヒ</t>
    </rPh>
    <rPh sb="52" eb="54">
      <t>カイシュウ</t>
    </rPh>
    <rPh sb="54" eb="55">
      <t>リツ</t>
    </rPh>
    <rPh sb="56" eb="58">
      <t>オスイ</t>
    </rPh>
    <rPh sb="58" eb="60">
      <t>ショリ</t>
    </rPh>
    <rPh sb="60" eb="62">
      <t>ゲンカ</t>
    </rPh>
    <rPh sb="63" eb="65">
      <t>カイゼン</t>
    </rPh>
    <rPh sb="69" eb="71">
      <t>イッパン</t>
    </rPh>
    <rPh sb="71" eb="73">
      <t>カイケイ</t>
    </rPh>
    <rPh sb="76" eb="78">
      <t>クリイレ</t>
    </rPh>
    <rPh sb="78" eb="79">
      <t>キン</t>
    </rPh>
    <rPh sb="80" eb="82">
      <t>イゾン</t>
    </rPh>
    <rPh sb="86" eb="88">
      <t>ジョウキョウ</t>
    </rPh>
    <rPh sb="89" eb="90">
      <t>カ</t>
    </rPh>
    <rPh sb="95" eb="96">
      <t>ヒ</t>
    </rPh>
    <rPh sb="97" eb="98">
      <t>ツヅ</t>
    </rPh>
    <rPh sb="99" eb="101">
      <t>オスイ</t>
    </rPh>
    <rPh sb="101" eb="103">
      <t>ショリ</t>
    </rPh>
    <rPh sb="103" eb="104">
      <t>ヒ</t>
    </rPh>
    <rPh sb="105" eb="107">
      <t>テイゲン</t>
    </rPh>
    <rPh sb="108" eb="109">
      <t>ム</t>
    </rPh>
    <rPh sb="111" eb="112">
      <t>ト</t>
    </rPh>
    <rPh sb="113" eb="114">
      <t>ク</t>
    </rPh>
    <rPh sb="116" eb="118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</si>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</sst>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362240"/>
        <c:axId val="485362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62240"/>
        <c:axId val="485362632"/>
      </c:lineChart>
      <c:dateAx>
        <c:axId val="48536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5362632"/>
        <c:crosses val="autoZero"/>
        <c:auto val="1"/>
        <c:lblOffset val="100"/>
        <c:baseTimeUnit val="years"/>
      </c:dateAx>
      <c:valAx>
        <c:axId val="485362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53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34.33</c:v>
                </c:pt>
                <c:pt idx="1">
                  <c:v>32.36</c:v>
                </c:pt>
                <c:pt idx="2">
                  <c:v>31.58</c:v>
                </c:pt>
                <c:pt idx="3">
                  <c:v>30.72</c:v>
                </c:pt>
                <c:pt idx="4">
                  <c:v>30.42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183136"/>
        <c:axId val="48818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83136"/>
        <c:axId val="488183528"/>
      </c:lineChart>
      <c:dateAx>
        <c:axId val="48818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183528"/>
        <c:crosses val="autoZero"/>
        <c:auto val="1"/>
        <c:lblOffset val="100"/>
        <c:baseTimeUnit val="years"/>
      </c:dateAx>
      <c:valAx>
        <c:axId val="48818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18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76.14</c:v>
                </c:pt>
                <c:pt idx="1">
                  <c:v>77.91</c:v>
                </c:pt>
                <c:pt idx="2">
                  <c:v>78.8</c:v>
                </c:pt>
                <c:pt idx="3">
                  <c:v>79.39</c:v>
                </c:pt>
                <c:pt idx="4">
                  <c:v>79.180000000000007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184704"/>
        <c:axId val="48818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84704"/>
        <c:axId val="488185096"/>
      </c:lineChart>
      <c:dateAx>
        <c:axId val="48818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185096"/>
        <c:crosses val="autoZero"/>
        <c:auto val="1"/>
        <c:lblOffset val="100"/>
        <c:baseTimeUnit val="years"/>
      </c:dateAx>
      <c:valAx>
        <c:axId val="48818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18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71.05</c:v>
                </c:pt>
                <c:pt idx="1">
                  <c:v>66.790000000000006</c:v>
                </c:pt>
                <c:pt idx="2">
                  <c:v>67.400000000000006</c:v>
                </c:pt>
                <c:pt idx="3">
                  <c:v>68.680000000000007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363808"/>
        <c:axId val="48536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63808"/>
        <c:axId val="485364200"/>
      </c:lineChart>
      <c:dateAx>
        <c:axId val="48536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5364200"/>
        <c:crosses val="autoZero"/>
        <c:auto val="1"/>
        <c:lblOffset val="100"/>
        <c:baseTimeUnit val="years"/>
      </c:dateAx>
      <c:valAx>
        <c:axId val="48536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536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2136"/>
        <c:axId val="48793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2136"/>
        <c:axId val="487932528"/>
      </c:lineChart>
      <c:dateAx>
        <c:axId val="487932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932528"/>
        <c:crosses val="autoZero"/>
        <c:auto val="1"/>
        <c:lblOffset val="100"/>
        <c:baseTimeUnit val="years"/>
      </c:dateAx>
      <c:valAx>
        <c:axId val="48793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2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3704"/>
        <c:axId val="48793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3704"/>
        <c:axId val="487934096"/>
      </c:lineChart>
      <c:dateAx>
        <c:axId val="48793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934096"/>
        <c:crosses val="autoZero"/>
        <c:auto val="1"/>
        <c:lblOffset val="100"/>
        <c:baseTimeUnit val="years"/>
      </c:dateAx>
      <c:valAx>
        <c:axId val="48793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5272"/>
        <c:axId val="48793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5272"/>
        <c:axId val="487935664"/>
      </c:lineChart>
      <c:dateAx>
        <c:axId val="487935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935664"/>
        <c:crosses val="autoZero"/>
        <c:auto val="1"/>
        <c:lblOffset val="100"/>
        <c:baseTimeUnit val="years"/>
      </c:dateAx>
      <c:valAx>
        <c:axId val="48793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5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6840"/>
        <c:axId val="48793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6840"/>
        <c:axId val="487937232"/>
      </c:lineChart>
      <c:dateAx>
        <c:axId val="48793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937232"/>
        <c:crosses val="autoZero"/>
        <c:auto val="1"/>
        <c:lblOffset val="100"/>
        <c:baseTimeUnit val="years"/>
      </c:dateAx>
      <c:valAx>
        <c:axId val="48793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1543.57</c:v>
                </c:pt>
                <c:pt idx="1">
                  <c:v>1560.58</c:v>
                </c:pt>
                <c:pt idx="2">
                  <c:v>1461.39</c:v>
                </c:pt>
                <c:pt idx="3" formatCode="#,##0.00;&quot;△&quot;#,##0.00">
                  <c:v>0</c:v>
                </c:pt>
                <c:pt idx="4">
                  <c:v>401.84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8408"/>
        <c:axId val="48793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8408"/>
        <c:axId val="487938800"/>
      </c:lineChart>
      <c:dateAx>
        <c:axId val="48793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938800"/>
        <c:crosses val="autoZero"/>
        <c:auto val="1"/>
        <c:lblOffset val="100"/>
        <c:baseTimeUnit val="years"/>
      </c:dateAx>
      <c:valAx>
        <c:axId val="48793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64.41</c:v>
                </c:pt>
                <c:pt idx="1">
                  <c:v>62.88</c:v>
                </c:pt>
                <c:pt idx="2">
                  <c:v>65.27</c:v>
                </c:pt>
                <c:pt idx="3">
                  <c:v>40.479999999999997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180000"/>
        <c:axId val="48818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80000"/>
        <c:axId val="488180392"/>
      </c:lineChart>
      <c:dateAx>
        <c:axId val="4881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180392"/>
        <c:crosses val="autoZero"/>
        <c:auto val="1"/>
        <c:lblOffset val="100"/>
        <c:baseTimeUnit val="years"/>
      </c:dateAx>
      <c:valAx>
        <c:axId val="48818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1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256.63</c:v>
                </c:pt>
                <c:pt idx="1">
                  <c:v>261.60000000000002</c:v>
                </c:pt>
                <c:pt idx="2">
                  <c:v>257.24</c:v>
                </c:pt>
                <c:pt idx="3">
                  <c:v>415.84</c:v>
                </c:pt>
                <c:pt idx="4">
                  <c:v>168.33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181568"/>
        <c:axId val="48818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81568"/>
        <c:axId val="488181960"/>
      </c:lineChart>
      <c:dateAx>
        <c:axId val="48818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181960"/>
        <c:crosses val="autoZero"/>
        <c:auto val="1"/>
        <c:lblOffset val="100"/>
        <c:baseTimeUnit val="years"/>
      </c:dateAx>
      <c:valAx>
        <c:axId val="48818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18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岡山県　浅口市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35108</v>
      </c>
      <c r="AM8" s="67"/>
      <c r="AN8" s="67"/>
      <c r="AO8" s="67"/>
      <c r="AP8" s="67"/>
      <c r="AQ8" s="67"/>
      <c r="AR8" s="67"/>
      <c r="AS8" s="67"/>
      <c r="AT8" s="66">
        <f>データ!T6</f>
        <v>66.459999999999994</v>
      </c>
      <c r="AU8" s="66"/>
      <c r="AV8" s="66"/>
      <c r="AW8" s="66"/>
      <c r="AX8" s="66"/>
      <c r="AY8" s="66"/>
      <c r="AZ8" s="66"/>
      <c r="BA8" s="66"/>
      <c r="BB8" s="66">
        <f>データ!U6</f>
        <v>528.26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15.25</v>
      </c>
      <c r="Q10" s="66"/>
      <c r="R10" s="66"/>
      <c r="S10" s="66"/>
      <c r="T10" s="66"/>
      <c r="U10" s="66"/>
      <c r="V10" s="66"/>
      <c r="W10" s="66">
        <f>データ!Q6</f>
        <v>96.89</v>
      </c>
      <c r="X10" s="66"/>
      <c r="Y10" s="66"/>
      <c r="Z10" s="66"/>
      <c r="AA10" s="66"/>
      <c r="AB10" s="66"/>
      <c r="AC10" s="66"/>
      <c r="AD10" s="67">
        <f>データ!R6</f>
        <v>3110</v>
      </c>
      <c r="AE10" s="67"/>
      <c r="AF10" s="67"/>
      <c r="AG10" s="67"/>
      <c r="AH10" s="67"/>
      <c r="AI10" s="67"/>
      <c r="AJ10" s="67"/>
      <c r="AK10" s="2"/>
      <c r="AL10" s="67">
        <f>データ!V6</f>
        <v>5340</v>
      </c>
      <c r="AM10" s="67"/>
      <c r="AN10" s="67"/>
      <c r="AO10" s="67"/>
      <c r="AP10" s="67"/>
      <c r="AQ10" s="67"/>
      <c r="AR10" s="67"/>
      <c r="AS10" s="67"/>
      <c r="AT10" s="66">
        <f>データ!W6</f>
        <v>2.2200000000000002</v>
      </c>
      <c r="AU10" s="66"/>
      <c r="AV10" s="66"/>
      <c r="AW10" s="66"/>
      <c r="AX10" s="66"/>
      <c r="AY10" s="66"/>
      <c r="AZ10" s="66"/>
      <c r="BA10" s="66"/>
      <c r="BB10" s="66">
        <f>データ!X6</f>
        <v>2405.41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332160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岡山県　浅口市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15.25</v>
      </c>
      <c r="Q6" s="34">
        <f t="shared" si="3"/>
        <v>96.89</v>
      </c>
      <c r="R6" s="34">
        <f t="shared" si="3"/>
        <v>3110</v>
      </c>
      <c r="S6" s="34">
        <f t="shared" si="3"/>
        <v>35108</v>
      </c>
      <c r="T6" s="34">
        <f t="shared" si="3"/>
        <v>66.459999999999994</v>
      </c>
      <c r="U6" s="34">
        <f t="shared" si="3"/>
        <v>528.26</v>
      </c>
      <c r="V6" s="34">
        <f t="shared" si="3"/>
        <v>5340</v>
      </c>
      <c r="W6" s="34">
        <f t="shared" si="3"/>
        <v>2.2200000000000002</v>
      </c>
      <c r="X6" s="34">
        <f t="shared" si="3"/>
        <v>2405.41</v>
      </c>
      <c r="Y6" s="35">
        <f>IF(Y7="",NA(),Y7)</f>
        <v>71.05</v>
      </c>
      <c r="Z6" s="35">
        <f t="shared" ref="Z6:AH6" si="4">IF(Z7="",NA(),Z7)</f>
        <v>66.790000000000006</v>
      </c>
      <c r="AA6" s="35">
        <f t="shared" si="4"/>
        <v>67.400000000000006</v>
      </c>
      <c r="AB6" s="35">
        <f t="shared" si="4"/>
        <v>68.680000000000007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1543.57</v>
      </c>
      <c r="BG6" s="35">
        <f t="shared" ref="BG6:BO6" si="7">IF(BG7="",NA(),BG7)</f>
        <v>1560.58</v>
      </c>
      <c r="BH6" s="35">
        <f t="shared" si="7"/>
        <v>1461.39</v>
      </c>
      <c r="BI6" s="34">
        <f t="shared" si="7"/>
        <v>0</v>
      </c>
      <c r="BJ6" s="35">
        <f t="shared" si="7"/>
        <v>401.84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64.41</v>
      </c>
      <c r="BR6" s="35">
        <f t="shared" ref="BR6:BZ6" si="8">IF(BR7="",NA(),BR7)</f>
        <v>62.88</v>
      </c>
      <c r="BS6" s="35">
        <f t="shared" si="8"/>
        <v>65.27</v>
      </c>
      <c r="BT6" s="35">
        <f t="shared" si="8"/>
        <v>40.479999999999997</v>
      </c>
      <c r="BU6" s="35">
        <f t="shared" si="8"/>
        <v>100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256.63</v>
      </c>
      <c r="CC6" s="35">
        <f t="shared" ref="CC6:CK6" si="9">IF(CC7="",NA(),CC7)</f>
        <v>261.60000000000002</v>
      </c>
      <c r="CD6" s="35">
        <f t="shared" si="9"/>
        <v>257.24</v>
      </c>
      <c r="CE6" s="35">
        <f t="shared" si="9"/>
        <v>415.84</v>
      </c>
      <c r="CF6" s="35">
        <f t="shared" si="9"/>
        <v>168.33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34.33</v>
      </c>
      <c r="CN6" s="35">
        <f t="shared" ref="CN6:CV6" si="10">IF(CN7="",NA(),CN7)</f>
        <v>32.36</v>
      </c>
      <c r="CO6" s="35">
        <f t="shared" si="10"/>
        <v>31.58</v>
      </c>
      <c r="CP6" s="35">
        <f t="shared" si="10"/>
        <v>30.72</v>
      </c>
      <c r="CQ6" s="35">
        <f t="shared" si="10"/>
        <v>30.42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76.14</v>
      </c>
      <c r="CY6" s="35">
        <f t="shared" ref="CY6:DG6" si="11">IF(CY7="",NA(),CY7)</f>
        <v>77.91</v>
      </c>
      <c r="CZ6" s="35">
        <f t="shared" si="11"/>
        <v>78.8</v>
      </c>
      <c r="DA6" s="35">
        <f t="shared" si="11"/>
        <v>79.39</v>
      </c>
      <c r="DB6" s="35">
        <f t="shared" si="11"/>
        <v>79.180000000000007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332160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15.25</v>
      </c>
      <c r="Q7" s="38">
        <v>96.89</v>
      </c>
      <c r="R7" s="38">
        <v>3110</v>
      </c>
      <c r="S7" s="38">
        <v>35108</v>
      </c>
      <c r="T7" s="38">
        <v>66.459999999999994</v>
      </c>
      <c r="U7" s="38">
        <v>528.26</v>
      </c>
      <c r="V7" s="38">
        <v>5340</v>
      </c>
      <c r="W7" s="38">
        <v>2.2200000000000002</v>
      </c>
      <c r="X7" s="38">
        <v>2405.41</v>
      </c>
      <c r="Y7" s="38">
        <v>71.05</v>
      </c>
      <c r="Z7" s="38">
        <v>66.790000000000006</v>
      </c>
      <c r="AA7" s="38">
        <v>67.400000000000006</v>
      </c>
      <c r="AB7" s="38">
        <v>68.680000000000007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1543.57</v>
      </c>
      <c r="BG7" s="38">
        <v>1560.58</v>
      </c>
      <c r="BH7" s="38">
        <v>1461.39</v>
      </c>
      <c r="BI7" s="38">
        <v>0</v>
      </c>
      <c r="BJ7" s="38">
        <v>401.84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64.41</v>
      </c>
      <c r="BR7" s="38">
        <v>62.88</v>
      </c>
      <c r="BS7" s="38">
        <v>65.27</v>
      </c>
      <c r="BT7" s="38">
        <v>40.479999999999997</v>
      </c>
      <c r="BU7" s="38">
        <v>100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256.63</v>
      </c>
      <c r="CC7" s="38">
        <v>261.60000000000002</v>
      </c>
      <c r="CD7" s="38">
        <v>257.24</v>
      </c>
      <c r="CE7" s="38">
        <v>415.84</v>
      </c>
      <c r="CF7" s="38">
        <v>168.33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34.33</v>
      </c>
      <c r="CN7" s="38">
        <v>32.36</v>
      </c>
      <c r="CO7" s="38">
        <v>31.58</v>
      </c>
      <c r="CP7" s="38">
        <v>30.72</v>
      </c>
      <c r="CQ7" s="38">
        <v>30.42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76.14</v>
      </c>
      <c r="CY7" s="38">
        <v>77.91</v>
      </c>
      <c r="CZ7" s="38">
        <v>78.8</v>
      </c>
      <c r="DA7" s="38">
        <v>79.39</v>
      </c>
      <c r="DB7" s="38">
        <v>79.180000000000007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2018-02-01T04:02:04Z</cp:lastPrinted>
  <dcterms:created xsi:type="dcterms:W3CDTF">2017-12-25T02:21:54Z</dcterms:created>
  <dcterms:modified xsi:type="dcterms:W3CDTF">2018-02-09T04:49:39Z</dcterms:modified>
  <cp:category/>
</cp:coreProperties>
</file>