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vkmctfs02\文書サーバ\01文書管理\2019年度\10企画財政部\10財政課\財政係\(6)財政状況の調査報告\財状況資料集\平成29年度\"/>
    </mc:Choice>
  </mc:AlternateContent>
  <xr:revisionPtr revIDLastSave="0" documentId="13_ncr:1_{749BDF21-659F-4546-9D58-5650C637DAB7}"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l="1"/>
  <c r="BE35" i="10" s="1"/>
  <c r="AM34" i="10"/>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<sst xmlns="http://schemas.openxmlformats.org/spreadsheetml/2006/main" count="1131" uniqueCount="597">
  <si>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</si>
  <si>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</si>
  <si>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</si>
  <si>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</si>
  <si>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</si>
  <si>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</si>
  <si>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</si>
  <si>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</si>
  <si>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</si>
  <si>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</si>
  <si>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</si>
  <si>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</si>
  <si>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</si>
  <si>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</si>
  <si>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</si>
  <si>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</si>
  <si>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</si>
  <si>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</si>
  <si>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</si>
  <si>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</si>
  <si>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</si>
  <si>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</si>
  <si>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</si>
  <si>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</si>
  <si>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</si>
  <si>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</si>
  <si>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</si>
  <si>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</si>
  <si>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</si>
  <si>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</si>
  <si>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</si>
  <si>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</si>
  <si>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</si>
  <si>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</si>
  <si>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</si>
  <si>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</si>
  <si>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</si>
  <si>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</si>
  <si>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</si>
  <si>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</si>
  <si>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</si>
  <si>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</si>
  <si>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</si>
  <si>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</si>
  <si>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</si>
  <si>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</si>
  <si>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</si>
  <si>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</si>
  <si>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</si>
  <si>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</si>
  <si>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</si>
  <si>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</si>
  <si>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</si>
  <si>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</si>
  <si>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</si>
  <si>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</si>
  <si>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</si>
  <si>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</si>
  <si>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</si>
  <si>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</si>
  <si>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</si>
  <si>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</si>
  <si>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</si>
  <si>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</si>
  <si>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</si>
  <si>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</si>
  <si>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</si>
  <si>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</si>
  <si>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</si>
  <si>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</si>
  <si>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</si>
  <si>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</si>
  <si>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</si>
  <si>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</si>
  <si>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</si>
  <si>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</si>
  <si>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</si>
  <si>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</si>
  <si>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</si>
  <si>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</si>
  <si>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</si>
  <si>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</si>
  <si>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</si>
  <si>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</si>
  <si>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</si>
  <si>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</si>
  <si>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</si>
  <si>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</si>
  <si>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</si>
  <si>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</si>
  <si>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</si>
  <si>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</si>
  <si>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</si>
  <si>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</si>
  <si>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</si>
  <si>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</si>
  <si>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</si>
  <si>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</si>
  <si>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</si>
  <si>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</si>
  <si>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</si>
  <si>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</si>
  <si>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</si>
  <si>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</si>
  <si>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</si>
  <si>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</si>
  <si>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</si>
  <si>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</si>
  <si>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</si>
  <si>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</si>
  <si>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</si>
  <si>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</si>
  <si>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</si>
  <si>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</si>
  <si>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</si>
  <si>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</si>
  <si>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</si>
  <si>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</si>
  <si>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</si>
  <si>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</si>
  <si>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</si>
  <si>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</si>
  <si>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</si>
  <si>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</si>
  <si>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</si>
  <si>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</si>
  <si>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</si>
  <si>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</si>
  <si>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</si>
  <si>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</si>
  <si>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</si>
  <si>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</si>
  <si>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</si>
  <si>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</si>
  <si>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</si>
  <si>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</si>
  <si>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</si>
  <si>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</si>
  <si>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</si>
  <si>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</si>
  <si>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</si>
  <si>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</si>
  <si>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</si>
  <si>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</si>
  <si>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</si>
  <si>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</si>
  <si>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</si>
  <si>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</si>
  <si>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</si>
  <si>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</si>
  <si>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</si>
  <si>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</si>
  <si>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</si>
  <si>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</si>
  <si>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</si>
  <si>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</si>
  <si>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</si>
  <si>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</si>
  <si>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</si>
  <si>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</si>
  <si>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</si>
  <si>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</si>
  <si>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</si>
  <si>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</si>
  <si>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</si>
  <si>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</si>
  <si>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</si>
  <si>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</si>
  <si>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</si>
  <si>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</si>
  <si>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</si>
  <si>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</si>
  <si>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</si>
  <si>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</si>
  <si>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</si>
  <si>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</si>
  <si>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</si>
  <si>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</si>
  <si>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</si>
  <si>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</si>
  <si>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</si>
  <si>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</si>
  <si>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</si>
  <si>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</si>
  <si>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</si>
  <si>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</si>
  <si>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</si>
  <si>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</si>
  <si>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</si>
  <si>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</si>
  <si>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</si>
  <si>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</si>
  <si>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</si>
  <si>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</si>
  <si>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</si>
  <si>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</si>
  <si>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</si>
  <si>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</si>
  <si>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</si>
  <si>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</si>
  <si>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</si>
  <si>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</si>
  <si>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</si>
  <si>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</si>
  <si>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</si>
  <si>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</si>
  <si>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</si>
  <si>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</si>
  <si>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岡山県浅口市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</si>
  <si>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</si>
  <si>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</si>
  <si>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</si>
  <si>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</si>
  <si>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</si>
  <si>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</si>
  <si>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</si>
  <si>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</si>
  <si>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</si>
  <si>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</si>
  <si>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</si>
  <si>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</si>
  <si>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</si>
  <si>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</si>
  <si>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</si>
  <si>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</si>
  <si>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</si>
  <si>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</si>
  <si>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</si>
  <si>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</si>
  <si>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</si>
  <si>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</si>
  <si>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</si>
  <si>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</si>
  <si>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</si>
  <si>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</si>
  <si>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</si>
  <si>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</si>
  <si>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</si>
  <si>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</si>
  <si>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</si>
  <si>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</si>
  <si>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</si>
  <si>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</si>
  <si>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</si>
  <si>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</si>
  <si>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</si>
  <si>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</si>
  <si>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</si>
  <si>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</si>
  <si>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</si>
  <si>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</si>
  <si>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</si>
  <si>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</si>
  <si>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</si>
  <si>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</si>
  <si>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</si>
  <si>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</si>
  <si>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</si>
  <si>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</si>
  <si>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</si>
  <si>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</si>
  <si>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</si>
  <si>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</si>
  <si>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</si>
  <si>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</si>
  <si>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</si>
  <si>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</si>
  <si>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</si>
  <si>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</si>
  <si>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</si>
  <si>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</si>
  <si>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</si>
  <si>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</si>
  <si>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</si>
  <si>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</si>
  <si>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</si>
  <si>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</si>
  <si>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</si>
  <si>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</si>
  <si>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</si>
  <si>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</si>
  <si>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</si>
  <si>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</si>
  <si>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</si>
  <si>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</si>
  <si>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</si>
  <si>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</si>
  <si>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</si>
  <si>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</si>
  <si>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</si>
  <si>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</si>
  <si>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</si>
  <si>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</si>
  <si>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</si>
  <si>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</si>
  <si>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</si>
  <si>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</si>
  <si>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</si>
  <si>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</si>
  <si>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</si>
  <si>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</si>
  <si>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</si>
  <si>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</si>
  <si>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</si>
  <si>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</si>
  <si>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</si>
  <si>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</si>
  <si>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</si>
  <si>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</si>
  <si>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</si>
  <si>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</si>
  <si>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</si>
  <si>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</si>
  <si>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</si>
  <si>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</si>
  <si>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</si>
  <si>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</si>
  <si>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</si>
  <si>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</si>
  <si>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</si>
  <si>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</si>
  <si>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</si>
  <si>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</si>
  <si>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</si>
  <si>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</si>
  <si>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</si>
  <si>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</si>
  <si>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</si>
  <si>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</si>
  <si>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</si>
  <si>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</si>
  <si>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</si>
  <si>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</si>
  <si>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</si>
  <si>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</si>
  <si>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</si>
  <si>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</si>
  <si>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</si>
  <si>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</si>
  <si>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</si>
  <si>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</si>
  <si>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</si>
  <si>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</si>
  <si>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</si>
  <si>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</si>
  <si>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</si>
  <si>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</si>
  <si>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</si>
  <si>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</si>
  <si>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</si>
  <si>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</si>
  <si>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</si>
  <si>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</si>
  <si>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</si>
  <si>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</si>
  <si>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</si>
  <si>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</si>
  <si>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</si>
  <si>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</si>
  <si>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岡山県浅口市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</si>
  <si>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</si>
  <si>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</si>
  <si>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</si>
  <si>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</si>
  <si>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</si>
  <si>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</si>
  <si>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</si>
  <si>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</si>
  <si>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</si>
  <si>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</si>
  <si>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</si>
  <si>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</si>
  <si>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</si>
  <si>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</si>
  <si>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</si>
  <si>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</si>
  <si>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</si>
  <si>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</si>
  <si>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</si>
  <si>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</si>
  <si>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</si>
  <si>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</si>
  <si>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</si>
  <si>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</si>
  <si>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</si>
  <si>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</si>
  <si>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</si>
  <si>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</si>
  <si>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</si>
  <si>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</si>
  <si>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</si>
  <si>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</si>
  <si>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</si>
  <si>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</si>
  <si>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</si>
  <si>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</si>
  <si>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</si>
  <si>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</si>
  <si>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</si>
  <si>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</si>
  <si>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</si>
  <si>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</si>
  <si>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</si>
  <si>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</si>
  <si>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</si>
  <si>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</si>
  <si>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</si>
  <si>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</si>
  <si>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</si>
  <si>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</si>
  <si>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</si>
  <si>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</si>
  <si>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</si>
  <si>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</si>
  <si>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</si>
  <si>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</si>
  <si>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</si>
  <si>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</si>
  <si>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</si>
  <si>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</si>
  <si>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</si>
  <si>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</si>
  <si>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</si>
  <si>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</si>
  <si>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</si>
  <si>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</si>
  <si>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</si>
  <si>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</si>
  <si>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</si>
  <si>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</si>
  <si>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</si>
  <si>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</si>
  <si>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</si>
  <si>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</si>
  <si>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</si>
  <si>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</si>
  <si>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</si>
  <si>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</si>
  <si>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</si>
  <si>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</si>
  <si>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</si>
  <si>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</si>
  <si>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</si>
  <si>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</si>
  <si>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</si>
  <si>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</si>
  <si>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</si>
  <si>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</si>
  <si>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</si>
  <si>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</si>
  <si>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</si>
  <si>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</si>
  <si>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</si>
  <si>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</si>
  <si>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</si>
  <si>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</si>
  <si>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</si>
  <si>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</si>
  <si>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</si>
  <si>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</si>
  <si>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</si>
  <si>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</si>
  <si>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</si>
  <si>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</si>
  <si>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</si>
  <si>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</si>
  <si>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</si>
  <si>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</si>
  <si>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</si>
  <si>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</si>
  <si>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</si>
  <si>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</si>
  <si>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</si>
  <si>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</si>
  <si>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</si>
  <si>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</si>
  <si>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</si>
  <si>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</si>
  <si>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</si>
  <si>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</si>
  <si>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</si>
  <si>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</si>
  <si>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</si>
  <si>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</si>
  <si>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</si>
  <si>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</si>
  <si>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</si>
  <si>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</si>
  <si>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</si>
  <si>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</si>
  <si>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</si>
  <si>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</si>
  <si>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</si>
  <si>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</si>
  <si>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</si>
  <si>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</si>
  <si>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</si>
  <si>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</si>
  <si>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</si>
  <si>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</si>
  <si>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</si>
  <si>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</si>
  <si>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</si>
  <si>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</si>
  <si>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</si>
  <si>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</si>
  <si>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</si>
  <si>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</si>
  <si>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</si>
  <si>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</si>
  <si>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</si>
  <si>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</si>
  <si>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</si>
  <si>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</si>
  <si>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</si>
  <si>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</si>
  <si>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</si>
  <si>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</si>
  <si>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</si>
  <si>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</si>
  <si>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</si>
  <si>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</si>
  <si>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</si>
  <si>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</si>
  <si>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</si>
  <si>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</si>
  <si>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</si>
  <si>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</si>
  <si>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</si>
  <si>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</si>
  <si>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</si>
  <si>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</si>
  <si>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</si>
  <si>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</si>
  <si>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</si>
  <si>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</si>
  <si>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</si>
  <si>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</si>
  <si>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</si>
  <si>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</si>
  <si>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</si>
  <si>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</si>
  <si>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</si>
  <si>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</si>
  <si>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</si>
  <si>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</si>
  <si>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</si>
  <si>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1.75</t>
  </si>
  <si>
    <t>▲ 2.20</t>
  </si>
  <si>
    <t>浅口市水道事業会計</t>
  </si>
  <si>
    <t>一般会計</t>
  </si>
  <si>
    <t>浅口市国民健康保険特別会計</t>
  </si>
  <si>
    <t>浅口市介護保険特別会計</t>
  </si>
  <si>
    <t>浅口市公共下水道事業特別会計</t>
  </si>
  <si>
    <t>浅口市工業団地開発事業特別会計</t>
  </si>
  <si>
    <t>浅口市畑地かんがい給水事業特別会計</t>
  </si>
  <si>
    <t>浅口市住宅新築資金等貸付事業特別会計</t>
  </si>
  <si>
    <t>その他会計（赤字）</t>
  </si>
  <si>
    <t>その他会計（黒字）</t>
  </si>
  <si>
    <t>-</t>
    <phoneticPr fontId="2"/>
  </si>
  <si>
    <t>-</t>
    <phoneticPr fontId="2"/>
  </si>
  <si>
    <t>岡山県西南水道企業団</t>
    <rPh sb="0" eb="3">
      <t>オカヤマケン</t>
    </rPh>
    <rPh sb="3" eb="5">
      <t>セイナン</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</si>
  <si>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</si>
  <si>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</si>
  <si>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</si>
  <si>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</si>
  <si>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</si>
  <si>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</si>
  <si>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岡山県市町村税整理組合</t>
    <rPh sb="0" eb="3">
      <t>オカヤマケン</t>
    </rPh>
    <rPh sb="3" eb="5">
      <t>シチョウ</t>
    </rPh>
    <rPh sb="5" eb="7">
      <t>ソンゼイ</t>
    </rPh>
    <rPh sb="7" eb="9">
      <t>セイリ</t>
    </rPh>
    <rPh sb="9" eb="11">
      <t>クミアイ</t>
    </rPh>
    <phoneticPr fontId="2"/>
  </si>
  <si>
    <t>岡山県市町村総合事務組合拠出金特別会計</t>
    <rPh sb="0" eb="3">
      <t>オカヤマケン</t>
    </rPh>
    <rPh sb="3" eb="6">
      <t>シチョウソン</t>
    </rPh>
    <rPh sb="6" eb="8">
      <t>ソウゴウ</t>
    </rPh>
    <rPh sb="8" eb="10">
      <t>ジム</t>
    </rPh>
    <rPh sb="10" eb="12">
      <t>クミアイ</t>
    </rPh>
    <rPh sb="12" eb="15">
      <t>キョシュツキン</t>
    </rPh>
    <rPh sb="15" eb="17">
      <t>トクベツ</t>
    </rPh>
    <rPh sb="17" eb="19">
      <t>カイケイ</t>
    </rPh>
    <phoneticPr fontId="2"/>
  </si>
  <si>
    <t>備南競艇事業組合一般会計</t>
    <rPh sb="0" eb="1">
      <t>ビ</t>
    </rPh>
    <rPh sb="1" eb="2">
      <t>ナン</t>
    </rPh>
    <rPh sb="2" eb="4">
      <t>キョウテイ</t>
    </rPh>
    <rPh sb="4" eb="6">
      <t>ジギョウ</t>
    </rPh>
    <rPh sb="6" eb="8">
      <t>クミアイ</t>
    </rPh>
    <rPh sb="8" eb="10">
      <t>イッパン</t>
    </rPh>
    <rPh sb="10" eb="1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</si>
  <si>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</si>
  <si>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</si>
  <si>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竹川組合</t>
    <rPh sb="0" eb="2">
      <t>タケカワ</t>
    </rPh>
    <rPh sb="2" eb="4">
      <t>クミアイ</t>
    </rPh>
    <phoneticPr fontId="2"/>
  </si>
  <si>
    <t>笠岡地区消防組合</t>
    <rPh sb="0" eb="2">
      <t>カサオカ</t>
    </rPh>
    <rPh sb="2" eb="4">
      <t>チク</t>
    </rPh>
    <rPh sb="4" eb="6">
      <t>ショウボウ</t>
    </rPh>
    <rPh sb="6" eb="8">
      <t>クミアイ</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</si>
  <si>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</si>
  <si>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</si>
  <si>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</si>
  <si>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</si>
  <si>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</si>
  <si>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合併振興基金</t>
    <rPh sb="0" eb="2">
      <t>ガッペイ</t>
    </rPh>
    <rPh sb="2" eb="4">
      <t>シンコウ</t>
    </rPh>
    <rPh sb="4" eb="6">
      <t>キキン</t>
    </rPh>
    <phoneticPr fontId="11"/>
  </si>
  <si>
    <t>まちづくり基金</t>
    <rPh sb="5" eb="7">
      <t>キキン</t>
    </rPh>
    <phoneticPr fontId="11"/>
  </si>
  <si>
    <t>学校施設等整備基金</t>
    <rPh sb="0" eb="2">
      <t>ガッコウ</t>
    </rPh>
    <rPh sb="2" eb="5">
      <t>シセツトウ</t>
    </rPh>
    <rPh sb="5" eb="7">
      <t>セイビ</t>
    </rPh>
    <rPh sb="7" eb="9">
      <t>キキン</t>
    </rPh>
    <phoneticPr fontId="11"/>
  </si>
  <si>
    <t>健康福祉施設整備基金</t>
    <rPh sb="0" eb="2">
      <t>ケンコウ</t>
    </rPh>
    <rPh sb="2" eb="4">
      <t>フクシ</t>
    </rPh>
    <rPh sb="4" eb="6">
      <t>シセツ</t>
    </rPh>
    <rPh sb="6" eb="8">
      <t>セイビ</t>
    </rPh>
    <rPh sb="8" eb="10">
      <t>キキン</t>
    </rPh>
    <phoneticPr fontId="11"/>
  </si>
  <si>
    <t>社会体育施設整備基金</t>
    <rPh sb="0" eb="2">
      <t>シャカイ</t>
    </rPh>
    <rPh sb="2" eb="4">
      <t>タイイク</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</si>
  <si>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</si>
  <si>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</si>
  <si>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</si>
  <si>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</si>
  <si>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</si>
  <si>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</si>
  <si>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</si>
  <si>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</si>
  <si>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</si>
  <si>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</si>
  <si>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実質公債費比率は類似団体と比較して高いものの、将来負担比率は低くなっている。これは、合併特例債や過疎対策事業債など交付税措置の高い起債を選んで計画的に行っているためである。
平成29年度の将来負担比率は、浅口工業団地A地区売払収入を財政調整基金へ積み立てたことにより充当可能基金が増加したため、減少した。
今後も低い水準の維持に努めていく。</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2" eb="47">
      <t>ガッペイトクレイサイ</t>
    </rPh>
    <rPh sb="48" eb="50">
      <t>カソ</t>
    </rPh>
    <rPh sb="50" eb="52">
      <t>タイサク</t>
    </rPh>
    <rPh sb="52" eb="55">
      <t>ジギョウサイ</t>
    </rPh>
    <rPh sb="57" eb="60">
      <t>コウフゼイ</t>
    </rPh>
    <rPh sb="60" eb="62">
      <t>ソチ</t>
    </rPh>
    <rPh sb="63" eb="64">
      <t>タカ</t>
    </rPh>
    <rPh sb="65" eb="67">
      <t>キサイ</t>
    </rPh>
    <rPh sb="68" eb="69">
      <t>エラ</t>
    </rPh>
    <rPh sb="71" eb="74">
      <t>ケイカクテキ</t>
    </rPh>
    <rPh sb="75" eb="76">
      <t>オコナ</t>
    </rPh>
    <rPh sb="87" eb="89">
      <t>ヘイセイ</t>
    </rPh>
    <rPh sb="91" eb="92">
      <t>ネン</t>
    </rPh>
    <rPh sb="92" eb="93">
      <t>ド</t>
    </rPh>
    <rPh sb="94" eb="96">
      <t>ショウライ</t>
    </rPh>
    <rPh sb="96" eb="98">
      <t>フタン</t>
    </rPh>
    <rPh sb="98" eb="100">
      <t>ヒリツ</t>
    </rPh>
    <rPh sb="102" eb="104">
      <t>アサクチ</t>
    </rPh>
    <rPh sb="104" eb="106">
      <t>コウギョウ</t>
    </rPh>
    <rPh sb="106" eb="108">
      <t>ダンチ</t>
    </rPh>
    <rPh sb="109" eb="111">
      <t>チク</t>
    </rPh>
    <rPh sb="111" eb="113">
      <t>ウリハラ</t>
    </rPh>
    <rPh sb="113" eb="115">
      <t>シュウニュウ</t>
    </rPh>
    <rPh sb="116" eb="118">
      <t>ザイセイ</t>
    </rPh>
    <rPh sb="118" eb="120">
      <t>チョウセイ</t>
    </rPh>
    <rPh sb="120" eb="122">
      <t>キキン</t>
    </rPh>
    <rPh sb="123" eb="124">
      <t>ツ</t>
    </rPh>
    <rPh sb="125" eb="126">
      <t>タ</t>
    </rPh>
    <rPh sb="133" eb="135">
      <t>ジュウトウ</t>
    </rPh>
    <rPh sb="135" eb="137">
      <t>カノウ</t>
    </rPh>
    <rPh sb="137" eb="139">
      <t>キキン</t>
    </rPh>
    <rPh sb="140" eb="142">
      <t>ゾウカ</t>
    </rPh>
    <rPh sb="147" eb="149">
      <t>ゲンショウ</t>
    </rPh>
    <rPh sb="153" eb="155">
      <t>コンゴ</t>
    </rPh>
    <rPh sb="156" eb="157">
      <t>ヒク</t>
    </rPh>
    <rPh sb="158" eb="160">
      <t>スイジュン</t>
    </rPh>
    <rPh sb="161" eb="163">
      <t>イジ</t>
    </rPh>
    <rPh sb="164" eb="165">
      <t>ツト</t>
    </rPh>
    <phoneticPr fontId="5"/>
  </si>
  <si>
    <t xml:space="preserve">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
　（※平成31年1月1日時点で平成29年度の固定資産台帳未整備のため平成29年度数値なし。）
</t>
    <rPh sb="38" eb="39">
      <t>タカ</t>
    </rPh>
    <rPh sb="40" eb="42">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</si>
</sst>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2A4A-431F-91DB-9DAFE2D69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51272</c:v>
                </c:pt>
                <c:pt idx="1">
                  <c:v>38584</c:v>
                </c:pt>
                <c:pt idx="2">
                  <c:v>79593</c:v>
                </c:pt>
                <c:pt idx="3">
                  <c:v>32019</c:v>
                </c:pt>
                <c:pt idx="4">
                  <c:v>39690</c:v>
                </c:pt>
              </c:numCache>
            </c:numRef>
          </c:val>
          <c:smooth val="0"/>
          <c:extLst>
            <c:ext xmlns:c16="http://schemas.microsoft.com/office/drawing/2014/chart" uri="{C3380CC4-5D6E-409C-BE32-E72D297353CC}">
              <c16:uniqueId val="{00000001-2A4A-431F-91DB-9DAFE2D6982D}"/>
            </c:ext>
          </c:extLst>
        </c:ser>
        <c:dLbls>
          <c:showLegendKey val="0"/>
          <c:showVal val="0"/>
          <c:showCatName val="0"/>
          <c:showSerName val="0"/>
          <c:showPercent val="0"/>
          <c:showBubbleSize val="0"/>
        </c:dLbls>
        <c:marker val="1"/>
        <c:smooth val="0"/>
        <c:axId val="639351208"/>
        <c:axId val="639350424"/>
      </c:lineChart>
      <c:catAx>
        <c:axId val="63935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9350424"/>
        <c:crosses val="autoZero"/>
        <c:auto val="1"/>
        <c:lblAlgn val="ctr"/>
        <c:lblOffset val="100"/>
        <c:tickLblSkip val="1"/>
        <c:tickMarkSkip val="1"/>
        <c:noMultiLvlLbl val="0"/>
      </c:catAx>
      <c:valAx>
        <c:axId val="639350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935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8.61</c:v>
                </c:pt>
                <c:pt idx="1">
                  <c:v>8.61</c:v>
                </c:pt>
                <c:pt idx="2">
                  <c:v>8.5299999999999994</c:v>
                </c:pt>
                <c:pt idx="3">
                  <c:v>10.039999999999999</c:v>
                </c:pt>
                <c:pt idx="4">
                  <c:v>10.18</c:v>
                </c:pt>
              </c:numCache>
            </c:numRef>
          </c:val>
          <c:extLst>
            <c:ext xmlns:c16="http://schemas.microsoft.com/office/drawing/2014/chart" uri="{C3380CC4-5D6E-409C-BE32-E72D297353CC}">
              <c16:uniqueId val="{00000000-834F-4537-A0D0-BB9F4EB39D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45.84</c:v>
                </c:pt>
                <c:pt idx="1">
                  <c:v>48.67</c:v>
                </c:pt>
                <c:pt idx="2">
                  <c:v>55.61</c:v>
                </c:pt>
                <c:pt idx="3">
                  <c:v>58.1</c:v>
                </c:pt>
                <c:pt idx="4">
                  <c:v>71.25</c:v>
                </c:pt>
              </c:numCache>
            </c:numRef>
          </c:val>
          <c:extLst>
            <c:ext xmlns:c16="http://schemas.microsoft.com/office/drawing/2014/chart" uri="{C3380CC4-5D6E-409C-BE32-E72D297353CC}">
              <c16:uniqueId val="{00000001-834F-4537-A0D0-BB9F4EB39DDB}"/>
            </c:ext>
          </c:extLst>
        </c:ser>
        <c:dLbls>
          <c:showLegendKey val="0"/>
          <c:showVal val="0"/>
          <c:showCatName val="0"/>
          <c:showSerName val="0"/>
          <c:showPercent val="0"/>
          <c:showBubbleSize val="0"/>
        </c:dLbls>
        <c:gapWidth val="250"/>
        <c:overlap val="100"/>
        <c:axId val="485301536"/>
        <c:axId val="485302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-1.75</c:v>
                </c:pt>
                <c:pt idx="2">
                  <c:v>3.03</c:v>
                </c:pt>
                <c:pt idx="3">
                  <c:v>-2.2000000000000002</c:v>
                </c:pt>
                <c:pt idx="4">
                  <c:v>5.4</c:v>
                </c:pt>
              </c:numCache>
            </c:numRef>
          </c:val>
          <c:smooth val="0"/>
          <c:extLst>
            <c:ext xmlns:c16="http://schemas.microsoft.com/office/drawing/2014/chart" uri="{C3380CC4-5D6E-409C-BE32-E72D297353CC}">
              <c16:uniqueId val="{00000002-834F-4537-A0D0-BB9F4EB39DDB}"/>
            </c:ext>
          </c:extLst>
        </c:ser>
        <c:dLbls>
          <c:showLegendKey val="0"/>
          <c:showVal val="0"/>
          <c:showCatName val="0"/>
          <c:showSerName val="0"/>
          <c:showPercent val="0"/>
          <c:showBubbleSize val="0"/>
        </c:dLbls>
        <c:marker val="1"/>
        <c:smooth val="0"/>
        <c:axId val="485301536"/>
        <c:axId val="485302712"/>
      </c:lineChart>
      <c:catAx>
        <c:axId val="4853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02712"/>
        <c:crosses val="autoZero"/>
        <c:auto val="1"/>
        <c:lblAlgn val="ctr"/>
        <c:lblOffset val="100"/>
        <c:tickLblSkip val="1"/>
        <c:tickMarkSkip val="1"/>
        <c:noMultiLvlLbl val="0"/>
      </c:catAx>
      <c:valAx>
        <c:axId val="48530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FC-4A10-9791-A5FC2F748C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C-4A10-9791-A5FC2F748C42}"/>
            </c:ext>
          </c:extLst>
        </c:ser>
        <c:ser>
          <c:idx val="2"/>
          <c:order val="2"/>
          <c:tx>
            <c:strRef>
              <c:f>データシート!$A$29</c:f>
              <c:strCache>
                <c:ptCount val="1"/>
                <c:pt idx="0">
                  <c:v>浅口市住宅新築資金等貸付事業特別会計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2-06FC-4A10-9791-A5FC2F748C42}"/>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0.04</c:v>
                </c:pt>
                <c:pt idx="8">
                  <c:v>#N/A</c:v>
                </c:pt>
                <c:pt idx="9">
                  <c:v>0.04</c:v>
                </c:pt>
              </c:numCache>
            </c:numRef>
          </c:val>
          <c:extLst>
            <c:ext xmlns:c16="http://schemas.microsoft.com/office/drawing/2014/chart" uri="{C3380CC4-5D6E-409C-BE32-E72D297353CC}">
              <c16:uniqueId val="{00000003-06FC-4A10-9791-A5FC2F748C42}"/>
            </c:ext>
          </c:extLst>
        </c:ser>
        <c:ser>
          <c:idx val="4"/>
          <c:order val="4"/>
          <c:tx>
            <c:strRef>
              <c:f>データシート!$A$31</c:f>
              <c:strCache>
                <c:ptCount val="1"/>
                <c:pt idx="0">
                  <c:v>浅口市工業団地開発事業特別会計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0.73</c:v>
                </c:pt>
                <c:pt idx="2">
                  <c:v>#N/A</c:v>
                </c:pt>
                <c:pt idx="3">
                  <c:v>0.34</c:v>
                </c:pt>
                <c:pt idx="4">
                  <c:v>#N/A</c:v>
                </c:pt>
                <c:pt idx="5">
                  <c:v>0.17</c:v>
                </c:pt>
                <c:pt idx="6">
                  <c:v>#N/A</c:v>
                </c:pt>
                <c:pt idx="7">
                  <c:v>0.14000000000000001</c:v>
                </c:pt>
                <c:pt idx="8">
                  <c:v>#N/A</c:v>
                </c:pt>
                <c:pt idx="9">
                  <c:v>7.0000000000000007E-2</c:v>
                </c:pt>
              </c:numCache>
            </c:numRef>
          </c:val>
          <c:extLst>
            <c:ext xmlns:c16="http://schemas.microsoft.com/office/drawing/2014/chart" uri="{C3380CC4-5D6E-409C-BE32-E72D297353CC}">
              <c16:uniqueId val="{00000004-06FC-4A10-9791-A5FC2F748C42}"/>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0.21</c:v>
                </c:pt>
                <c:pt idx="4">
                  <c:v>#N/A</c:v>
                </c:pt>
                <c:pt idx="5">
                  <c:v>0.3</c:v>
                </c:pt>
                <c:pt idx="6">
                  <c:v>#N/A</c:v>
                </c:pt>
                <c:pt idx="7">
                  <c:v>0.26</c:v>
                </c:pt>
                <c:pt idx="8">
                  <c:v>#N/A</c:v>
                </c:pt>
                <c:pt idx="9">
                  <c:v>0.28999999999999998</c:v>
                </c:pt>
              </c:numCache>
            </c:numRef>
          </c:val>
          <c:extLst>
            <c:ext xmlns:c16="http://schemas.microsoft.com/office/drawing/2014/chart" uri="{C3380CC4-5D6E-409C-BE32-E72D297353CC}">
              <c16:uniqueId val="{00000005-06FC-4A10-9791-A5FC2F748C42}"/>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0.79</c:v>
                </c:pt>
                <c:pt idx="4">
                  <c:v>#N/A</c:v>
                </c:pt>
                <c:pt idx="5">
                  <c:v>0.5</c:v>
                </c:pt>
                <c:pt idx="6">
                  <c:v>#N/A</c:v>
                </c:pt>
                <c:pt idx="7">
                  <c:v>1.87</c:v>
                </c:pt>
                <c:pt idx="8">
                  <c:v>#N/A</c:v>
                </c:pt>
                <c:pt idx="9">
                  <c:v>1.47</c:v>
                </c:pt>
              </c:numCache>
            </c:numRef>
          </c:val>
          <c:extLst>
            <c:ext xmlns:c16="http://schemas.microsoft.com/office/drawing/2014/chart" uri="{C3380CC4-5D6E-409C-BE32-E72D297353CC}">
              <c16:uniqueId val="{00000006-06FC-4A10-9791-A5FC2F748C42}"/>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4.13</c:v>
                </c:pt>
                <c:pt idx="4">
                  <c:v>#N/A</c:v>
                </c:pt>
                <c:pt idx="5">
                  <c:v>3.43</c:v>
                </c:pt>
                <c:pt idx="6">
                  <c:v>#N/A</c:v>
                </c:pt>
                <c:pt idx="7">
                  <c:v>4.42</c:v>
                </c:pt>
                <c:pt idx="8">
                  <c:v>#N/A</c:v>
                </c:pt>
                <c:pt idx="9">
                  <c:v>5.74</c:v>
                </c:pt>
              </c:numCache>
            </c:numRef>
          </c:val>
          <c:extLst>
            <c:ext xmlns:c16="http://schemas.microsoft.com/office/drawing/2014/chart" uri="{C3380CC4-5D6E-409C-BE32-E72D297353CC}">
              <c16:uniqueId val="{00000007-06FC-4A10-9791-A5FC2F748C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8.56</c:v>
                </c:pt>
                <c:pt idx="2">
                  <c:v>#N/A</c:v>
                </c:pt>
                <c:pt idx="3">
                  <c:v>8.56</c:v>
                </c:pt>
                <c:pt idx="4">
                  <c:v>#N/A</c:v>
                </c:pt>
                <c:pt idx="5">
                  <c:v>8.5</c:v>
                </c:pt>
                <c:pt idx="6">
                  <c:v>#N/A</c:v>
                </c:pt>
                <c:pt idx="7">
                  <c:v>9.98</c:v>
                </c:pt>
                <c:pt idx="8">
                  <c:v>#N/A</c:v>
                </c:pt>
                <c:pt idx="9">
                  <c:v>10.11</c:v>
                </c:pt>
              </c:numCache>
            </c:numRef>
          </c:val>
          <c:extLst>
            <c:ext xmlns:c16="http://schemas.microsoft.com/office/drawing/2014/chart" uri="{C3380CC4-5D6E-409C-BE32-E72D297353CC}">
              <c16:uniqueId val="{00000008-06FC-4A10-9791-A5FC2F748C42}"/>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10.9</c:v>
                </c:pt>
                <c:pt idx="2">
                  <c:v>#N/A</c:v>
                </c:pt>
                <c:pt idx="3">
                  <c:v>12.45</c:v>
                </c:pt>
                <c:pt idx="4">
                  <c:v>#N/A</c:v>
                </c:pt>
                <c:pt idx="5">
                  <c:v>13.57</c:v>
                </c:pt>
                <c:pt idx="6">
                  <c:v>#N/A</c:v>
                </c:pt>
                <c:pt idx="7">
                  <c:v>14.93</c:v>
                </c:pt>
                <c:pt idx="8">
                  <c:v>#N/A</c:v>
                </c:pt>
                <c:pt idx="9">
                  <c:v>14.16</c:v>
                </c:pt>
              </c:numCache>
            </c:numRef>
          </c:val>
          <c:extLst>
            <c:ext xmlns:c16="http://schemas.microsoft.com/office/drawing/2014/chart" uri="{C3380CC4-5D6E-409C-BE32-E72D297353CC}">
              <c16:uniqueId val="{00000009-06FC-4A10-9791-A5FC2F748C42}"/>
            </c:ext>
          </c:extLst>
        </c:ser>
        <c:dLbls>
          <c:showLegendKey val="0"/>
          <c:showVal val="0"/>
          <c:showCatName val="0"/>
          <c:showSerName val="0"/>
          <c:showPercent val="0"/>
          <c:showBubbleSize val="0"/>
        </c:dLbls>
        <c:gapWidth val="150"/>
        <c:overlap val="100"/>
        <c:axId val="485303104"/>
        <c:axId val="485302320"/>
      </c:barChart>
      <c:catAx>
        <c:axId val="4853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302320"/>
        <c:crosses val="autoZero"/>
        <c:auto val="1"/>
        <c:lblAlgn val="ctr"/>
        <c:lblOffset val="100"/>
        <c:tickLblSkip val="1"/>
        <c:tickMarkSkip val="1"/>
        <c:noMultiLvlLbl val="0"/>
      </c:catAx>
      <c:valAx>
        <c:axId val="48530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0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1677</c:v>
                </c:pt>
                <c:pt idx="5">
                  <c:v>1753</c:v>
                </c:pt>
                <c:pt idx="8">
                  <c:v>1748</c:v>
                </c:pt>
                <c:pt idx="11">
                  <c:v>1766</c:v>
                </c:pt>
                <c:pt idx="14">
                  <c:v>1630</c:v>
                </c:pt>
              </c:numCache>
            </c:numRef>
          </c:val>
          <c:extLst>
            <c:ext xmlns:c16="http://schemas.microsoft.com/office/drawing/2014/chart" uri="{C3380CC4-5D6E-409C-BE32-E72D297353CC}">
              <c16:uniqueId val="{00000000-E0F2-465E-B98E-3A94B2B30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F2-465E-B98E-3A94B2B30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77</c:v>
                </c:pt>
                <c:pt idx="6">
                  <c:v>74</c:v>
                </c:pt>
                <c:pt idx="9">
                  <c:v>67</c:v>
                </c:pt>
                <c:pt idx="12">
                  <c:v>60</c:v>
                </c:pt>
              </c:numCache>
            </c:numRef>
          </c:val>
          <c:extLst>
            <c:ext xmlns:c16="http://schemas.microsoft.com/office/drawing/2014/chart" uri="{C3380CC4-5D6E-409C-BE32-E72D297353CC}">
              <c16:uniqueId val="{00000002-E0F2-465E-B98E-3A94B2B30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29</c:v>
                </c:pt>
                <c:pt idx="6">
                  <c:v>24</c:v>
                </c:pt>
                <c:pt idx="9">
                  <c:v>40</c:v>
                </c:pt>
                <c:pt idx="12">
                  <c:v>53</c:v>
                </c:pt>
              </c:numCache>
            </c:numRef>
          </c:val>
          <c:extLst>
            <c:ext xmlns:c16="http://schemas.microsoft.com/office/drawing/2014/chart" uri="{C3380CC4-5D6E-409C-BE32-E72D297353CC}">
              <c16:uniqueId val="{00000003-E0F2-465E-B98E-3A94B2B30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852</c:v>
                </c:pt>
                <c:pt idx="3">
                  <c:v>875</c:v>
                </c:pt>
                <c:pt idx="6">
                  <c:v>880</c:v>
                </c:pt>
                <c:pt idx="9">
                  <c:v>1007</c:v>
                </c:pt>
                <c:pt idx="12">
                  <c:v>1003</c:v>
                </c:pt>
              </c:numCache>
            </c:numRef>
          </c:val>
          <c:extLst>
            <c:ext xmlns:c16="http://schemas.microsoft.com/office/drawing/2014/chart" uri="{C3380CC4-5D6E-409C-BE32-E72D297353CC}">
              <c16:uniqueId val="{00000004-E0F2-465E-B98E-3A94B2B30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F2-465E-B98E-3A94B2B30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F2-465E-B98E-3A94B2B30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1607</c:v>
                </c:pt>
                <c:pt idx="3">
                  <c:v>1601</c:v>
                </c:pt>
                <c:pt idx="6">
                  <c:v>1590</c:v>
                </c:pt>
                <c:pt idx="9">
                  <c:v>1553</c:v>
                </c:pt>
                <c:pt idx="12">
                  <c:v>1313</c:v>
                </c:pt>
              </c:numCache>
            </c:numRef>
          </c:val>
          <c:extLst>
            <c:ext xmlns:c16="http://schemas.microsoft.com/office/drawing/2014/chart" uri="{C3380CC4-5D6E-409C-BE32-E72D297353CC}">
              <c16:uniqueId val="{00000007-E0F2-465E-B98E-3A94B2B307A3}"/>
            </c:ext>
          </c:extLst>
        </c:ser>
        <c:dLbls>
          <c:showLegendKey val="0"/>
          <c:showVal val="0"/>
          <c:showCatName val="0"/>
          <c:showSerName val="0"/>
          <c:showPercent val="0"/>
          <c:showBubbleSize val="0"/>
        </c:dLbls>
        <c:gapWidth val="100"/>
        <c:overlap val="100"/>
        <c:axId val="485300360"/>
        <c:axId val="485309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924</c:v>
                </c:pt>
                <c:pt idx="2">
                  <c:v>#N/A</c:v>
                </c:pt>
                <c:pt idx="3">
                  <c:v>#N/A</c:v>
                </c:pt>
                <c:pt idx="4">
                  <c:v>829</c:v>
                </c:pt>
                <c:pt idx="5">
                  <c:v>#N/A</c:v>
                </c:pt>
                <c:pt idx="6">
                  <c:v>#N/A</c:v>
                </c:pt>
                <c:pt idx="7">
                  <c:v>820</c:v>
                </c:pt>
                <c:pt idx="8">
                  <c:v>#N/A</c:v>
                </c:pt>
                <c:pt idx="9">
                  <c:v>#N/A</c:v>
                </c:pt>
                <c:pt idx="10">
                  <c:v>901</c:v>
                </c:pt>
                <c:pt idx="11">
                  <c:v>#N/A</c:v>
                </c:pt>
                <c:pt idx="12">
                  <c:v>#N/A</c:v>
                </c:pt>
                <c:pt idx="13">
                  <c:v>799</c:v>
                </c:pt>
                <c:pt idx="14">
                  <c:v>#N/A</c:v>
                </c:pt>
              </c:numCache>
            </c:numRef>
          </c:val>
          <c:smooth val="0"/>
          <c:extLst>
            <c:ext xmlns:c16="http://schemas.microsoft.com/office/drawing/2014/chart" uri="{C3380CC4-5D6E-409C-BE32-E72D297353CC}">
              <c16:uniqueId val="{00000008-E0F2-465E-B98E-3A94B2B307A3}"/>
            </c:ext>
          </c:extLst>
        </c:ser>
        <c:dLbls>
          <c:showLegendKey val="0"/>
          <c:showVal val="0"/>
          <c:showCatName val="0"/>
          <c:showSerName val="0"/>
          <c:showPercent val="0"/>
          <c:showBubbleSize val="0"/>
        </c:dLbls>
        <c:marker val="1"/>
        <c:smooth val="0"/>
        <c:axId val="485300360"/>
        <c:axId val="485309768"/>
      </c:lineChart>
      <c:catAx>
        <c:axId val="48530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309768"/>
        <c:crosses val="autoZero"/>
        <c:auto val="1"/>
        <c:lblAlgn val="ctr"/>
        <c:lblOffset val="100"/>
        <c:tickLblSkip val="1"/>
        <c:tickMarkSkip val="1"/>
        <c:noMultiLvlLbl val="0"/>
      </c:catAx>
      <c:valAx>
        <c:axId val="48530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0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18251</c:v>
                </c:pt>
                <c:pt idx="5">
                  <c:v>18074</c:v>
                </c:pt>
                <c:pt idx="8">
                  <c:v>18339</c:v>
                </c:pt>
                <c:pt idx="11">
                  <c:v>17617</c:v>
                </c:pt>
                <c:pt idx="14">
                  <c:v>17132</c:v>
                </c:pt>
              </c:numCache>
            </c:numRef>
          </c:val>
          <c:extLst>
            <c:ext xmlns:c16="http://schemas.microsoft.com/office/drawing/2014/chart" uri="{C3380CC4-5D6E-409C-BE32-E72D297353CC}">
              <c16:uniqueId val="{00000000-5D41-4009-9A99-87E493C6E9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530</c:v>
                </c:pt>
                <c:pt idx="5">
                  <c:v>460</c:v>
                </c:pt>
                <c:pt idx="8">
                  <c:v>397</c:v>
                </c:pt>
                <c:pt idx="11">
                  <c:v>1352</c:v>
                </c:pt>
                <c:pt idx="14">
                  <c:v>1297</c:v>
                </c:pt>
              </c:numCache>
            </c:numRef>
          </c:val>
          <c:extLst>
            <c:ext xmlns:c16="http://schemas.microsoft.com/office/drawing/2014/chart" uri="{C3380CC4-5D6E-409C-BE32-E72D297353CC}">
              <c16:uniqueId val="{00000001-5D41-4009-9A99-87E493C6E9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7077</c:v>
                </c:pt>
                <c:pt idx="5">
                  <c:v>7107</c:v>
                </c:pt>
                <c:pt idx="8">
                  <c:v>7804</c:v>
                </c:pt>
                <c:pt idx="11">
                  <c:v>7796</c:v>
                </c:pt>
                <c:pt idx="14">
                  <c:v>9109</c:v>
                </c:pt>
              </c:numCache>
            </c:numRef>
          </c:val>
          <c:extLst>
            <c:ext xmlns:c16="http://schemas.microsoft.com/office/drawing/2014/chart" uri="{C3380CC4-5D6E-409C-BE32-E72D297353CC}">
              <c16:uniqueId val="{00000002-5D41-4009-9A99-87E493C6E9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1-4009-9A99-87E493C6E9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1-4009-9A99-87E493C6E9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1-4009-9A99-87E493C6E9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2066</c:v>
                </c:pt>
                <c:pt idx="3">
                  <c:v>1926</c:v>
                </c:pt>
                <c:pt idx="6">
                  <c:v>1791</c:v>
                </c:pt>
                <c:pt idx="9">
                  <c:v>1760</c:v>
                </c:pt>
                <c:pt idx="12">
                  <c:v>1764</c:v>
                </c:pt>
              </c:numCache>
            </c:numRef>
          </c:val>
          <c:extLst>
            <c:ext xmlns:c16="http://schemas.microsoft.com/office/drawing/2014/chart" uri="{C3380CC4-5D6E-409C-BE32-E72D297353CC}">
              <c16:uniqueId val="{00000006-5D41-4009-9A99-87E493C6E9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381</c:v>
                </c:pt>
                <c:pt idx="6">
                  <c:v>405</c:v>
                </c:pt>
                <c:pt idx="9">
                  <c:v>420</c:v>
                </c:pt>
                <c:pt idx="12">
                  <c:v>385</c:v>
                </c:pt>
              </c:numCache>
            </c:numRef>
          </c:val>
          <c:extLst>
            <c:ext xmlns:c16="http://schemas.microsoft.com/office/drawing/2014/chart" uri="{C3380CC4-5D6E-409C-BE32-E72D297353CC}">
              <c16:uniqueId val="{00000007-5D41-4009-9A99-87E493C6E9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12156</c:v>
                </c:pt>
                <c:pt idx="3">
                  <c:v>11832</c:v>
                </c:pt>
                <c:pt idx="6">
                  <c:v>11374</c:v>
                </c:pt>
                <c:pt idx="9">
                  <c:v>11592</c:v>
                </c:pt>
                <c:pt idx="12">
                  <c:v>11770</c:v>
                </c:pt>
              </c:numCache>
            </c:numRef>
          </c:val>
          <c:extLst>
            <c:ext xmlns:c16="http://schemas.microsoft.com/office/drawing/2014/chart" uri="{C3380CC4-5D6E-409C-BE32-E72D297353CC}">
              <c16:uniqueId val="{00000008-5D41-4009-9A99-87E493C6E9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1030</c:v>
                </c:pt>
                <c:pt idx="3">
                  <c:v>891</c:v>
                </c:pt>
                <c:pt idx="6">
                  <c:v>756</c:v>
                </c:pt>
                <c:pt idx="9">
                  <c:v>673</c:v>
                </c:pt>
                <c:pt idx="12">
                  <c:v>568</c:v>
                </c:pt>
              </c:numCache>
            </c:numRef>
          </c:val>
          <c:extLst>
            <c:ext xmlns:c16="http://schemas.microsoft.com/office/drawing/2014/chart" uri="{C3380CC4-5D6E-409C-BE32-E72D297353CC}">
              <c16:uniqueId val="{00000009-5D41-4009-9A99-87E493C6E9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13150</c:v>
                </c:pt>
                <c:pt idx="3">
                  <c:v>12941</c:v>
                </c:pt>
                <c:pt idx="6">
                  <c:v>13711</c:v>
                </c:pt>
                <c:pt idx="9">
                  <c:v>13918</c:v>
                </c:pt>
                <c:pt idx="12">
                  <c:v>13738</c:v>
                </c:pt>
              </c:numCache>
            </c:numRef>
          </c:val>
          <c:extLst>
            <c:ext xmlns:c16="http://schemas.microsoft.com/office/drawing/2014/chart" uri="{C3380CC4-5D6E-409C-BE32-E72D297353CC}">
              <c16:uniqueId val="{0000000A-5D41-4009-9A99-87E493C6E965}"/>
            </c:ext>
          </c:extLst>
        </c:ser>
        <c:dLbls>
          <c:showLegendKey val="0"/>
          <c:showVal val="0"/>
          <c:showCatName val="0"/>
          <c:showSerName val="0"/>
          <c:showPercent val="0"/>
          <c:showBubbleSize val="0"/>
        </c:dLbls>
        <c:gapWidth val="100"/>
        <c:overlap val="100"/>
        <c:axId val="485299184"/>
        <c:axId val="48529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2822</c:v>
                </c:pt>
                <c:pt idx="2">
                  <c:v>#N/A</c:v>
                </c:pt>
                <c:pt idx="3">
                  <c:v>#N/A</c:v>
                </c:pt>
                <c:pt idx="4">
                  <c:v>2331</c:v>
                </c:pt>
                <c:pt idx="5">
                  <c:v>#N/A</c:v>
                </c:pt>
                <c:pt idx="6">
                  <c:v>#N/A</c:v>
                </c:pt>
                <c:pt idx="7">
                  <c:v>1497</c:v>
                </c:pt>
                <c:pt idx="8">
                  <c:v>#N/A</c:v>
                </c:pt>
                <c:pt idx="9">
                  <c:v>#N/A</c:v>
                </c:pt>
                <c:pt idx="10">
                  <c:v>1598</c:v>
                </c:pt>
                <c:pt idx="11">
                  <c:v>#N/A</c:v>
                </c:pt>
                <c:pt idx="12">
                  <c:v>#N/A</c:v>
                </c:pt>
                <c:pt idx="13">
                  <c:v>688</c:v>
                </c:pt>
                <c:pt idx="14">
                  <c:v>#N/A</c:v>
                </c:pt>
              </c:numCache>
            </c:numRef>
          </c:val>
          <c:smooth val="0"/>
          <c:extLst>
            <c:ext xmlns:c16="http://schemas.microsoft.com/office/drawing/2014/chart" uri="{C3380CC4-5D6E-409C-BE32-E72D297353CC}">
              <c16:uniqueId val="{0000000B-5D41-4009-9A99-87E493C6E965}"/>
            </c:ext>
          </c:extLst>
        </c:ser>
        <c:dLbls>
          <c:showLegendKey val="0"/>
          <c:showVal val="0"/>
          <c:showCatName val="0"/>
          <c:showSerName val="0"/>
          <c:showPercent val="0"/>
          <c:showBubbleSize val="0"/>
        </c:dLbls>
        <c:marker val="1"/>
        <c:smooth val="0"/>
        <c:axId val="485299184"/>
        <c:axId val="485299576"/>
      </c:lineChart>
      <c:catAx>
        <c:axId val="48529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299576"/>
        <c:crosses val="autoZero"/>
        <c:auto val="1"/>
        <c:lblAlgn val="ctr"/>
        <c:lblOffset val="100"/>
        <c:tickLblSkip val="1"/>
        <c:tickMarkSkip val="1"/>
        <c:noMultiLvlLbl val="0"/>
      </c:catAx>
      <c:valAx>
        <c:axId val="48529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9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5470</c:v>
                </c:pt>
                <c:pt idx="1">
                  <c:v>5616</c:v>
                </c:pt>
                <c:pt idx="2">
                  <c:v>6668</c:v>
                </c:pt>
              </c:numCache>
            </c:numRef>
          </c:val>
          <c:extLst>
            <c:ext xmlns:c16="http://schemas.microsoft.com/office/drawing/2014/chart" uri="{C3380CC4-5D6E-409C-BE32-E72D297353CC}">
              <c16:uniqueId val="{00000000-E969-47A4-A287-C9DC2A811E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135</c:v>
                </c:pt>
                <c:pt idx="1">
                  <c:v>136</c:v>
                </c:pt>
                <c:pt idx="2">
                  <c:v>136</c:v>
                </c:pt>
              </c:numCache>
            </c:numRef>
          </c:val>
          <c:extLst>
            <c:ext xmlns:c16="http://schemas.microsoft.com/office/drawing/2014/chart" uri="{C3380CC4-5D6E-409C-BE32-E72D297353CC}">
              <c16:uniqueId val="{00000001-E969-47A4-A287-C9DC2A811E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3387</c:v>
                </c:pt>
                <c:pt idx="1">
                  <c:v>3249</c:v>
                </c:pt>
                <c:pt idx="2">
                  <c:v>3407</c:v>
                </c:pt>
              </c:numCache>
            </c:numRef>
          </c:val>
          <c:extLst>
            <c:ext xmlns:c16="http://schemas.microsoft.com/office/drawing/2014/chart" uri="{C3380CC4-5D6E-409C-BE32-E72D297353CC}">
              <c16:uniqueId val="{00000002-E969-47A4-A287-C9DC2A811ECD}"/>
            </c:ext>
          </c:extLst>
        </c:ser>
        <c:dLbls>
          <c:showLegendKey val="0"/>
          <c:showVal val="0"/>
          <c:showCatName val="0"/>
          <c:showSerName val="0"/>
          <c:showPercent val="0"/>
          <c:showBubbleSize val="0"/>
        </c:dLbls>
        <c:gapWidth val="120"/>
        <c:overlap val="100"/>
        <c:axId val="485300752"/>
        <c:axId val="485303888"/>
      </c:barChart>
      <c:catAx>
        <c:axId val="48530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303888"/>
        <c:crosses val="autoZero"/>
        <c:auto val="1"/>
        <c:lblAlgn val="ctr"/>
        <c:lblOffset val="100"/>
        <c:tickLblSkip val="1"/>
        <c:tickMarkSkip val="1"/>
        <c:noMultiLvlLbl val="0"/>
      </c:catAx>
      <c:valAx>
        <c:axId val="48530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30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{5B70044F-B402-492B-B854-D88858A4FB13}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BF-432E-94E9-610C6A7F0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{D964C512-5C8B-44F5-9249-A24D311EDBDC}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BF-432E-94E9-610C6A7F0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{26DA4DC2-4ED9-4A2F-B4A2-A211ECA62FF6}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BF-432E-94E9-610C6A7F0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{D4D7F392-106D-4F12-B1CB-C8079D3696E0}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BF-432E-94E9-610C6A7F0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{672EBC28-C98C-4E31-8828-9C0F03FC435D}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BF-432E-94E9-610C6A7F07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{E782EA99-11B1-4C91-AAA8-6EC11EDF9FAE}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BF-432E-94E9-610C6A7F07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{ECC170F3-9A14-4B08-8584-67DACC12475C}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BF-432E-94E9-610C6A7F07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{E7289779-F0CE-426C-BE60-D8C3FF0679DE}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BF-432E-94E9-610C6A7F07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{AC302AEA-B542-4879-9E9F-1D90B58BF094}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BF-432E-94E9-610C6A7F0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47.4</c:v>
                </c:pt>
                <c:pt idx="24">
                  <c:v>68.2</c:v>
                </c:pt>
              </c:numCache>
            </c:numRef>
          </c:xVal>
          <c:yVal>
            <c:numRef>
              <c:f>公会計指標分析・財政指標組合せ分析表!$BP$51:$DC$51</c:f>
              <c:numCache>
                <c:formatCode>#,##0.0;"▲ "#,##0.0</c:formatCode>
                <c:ptCount val="40"/>
                <c:pt idx="16">
                  <c:v>18.399999999999999</c:v>
                </c:pt>
                <c:pt idx="24">
                  <c:v>20.100000000000001</c:v>
                </c:pt>
              </c:numCache>
            </c:numRef>
          </c:yVal>
          <c:smooth val="0"/>
          <c:extLst>
            <c:ext xmlns:c16="http://schemas.microsoft.com/office/drawing/2014/chart" uri="{C3380CC4-5D6E-409C-BE32-E72D297353CC}">
              <c16:uniqueId val="{00000009-BABF-432E-94E9-610C6A7F07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{6B200B49-3163-406B-92E4-6B5A49030022}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BF-432E-94E9-610C6A7F07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{7D4BF358-1B1F-4D29-A06C-1FEBC1BF9787}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BF-432E-94E9-610C6A7F0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{66235FBA-6DC3-4DF1-A8F1-B7665813404F}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BF-432E-94E9-610C6A7F0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{AC64256C-FD6F-4FC1-96B3-E9DF51EC9A4F}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BF-432E-94E9-610C6A7F0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{A35D895A-9C02-4808-93E9-AC68F817C956}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BF-432E-94E9-610C6A7F07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{AEEE94CC-6C57-4D2E-8DA2-3BB6B5951005}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BF-432E-94E9-610C6A7F07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{63A8F809-C624-47D0-B816-3CD9D994D1A0}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BF-432E-94E9-610C6A7F07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{F5C913A2-9832-416E-9FF2-ACC0AAF81659}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BF-432E-94E9-610C6A7F07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{F41B133F-D754-46EF-B80F-11BA3E6DF1A8}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BF-432E-94E9-610C6A7F0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c:ext xmlns:c16="http://schemas.microsoft.com/office/drawing/2014/chart" uri="{C3380CC4-5D6E-409C-BE32-E72D297353CC}">
              <c16:uniqueId val="{00000013-BABF-432E-94E9-610C6A7F07AF}"/>
            </c:ext>
          </c:extLst>
        </c:ser>
        <c:dLbls>
          <c:showLegendKey val="0"/>
          <c:showVal val="1"/>
          <c:showCatName val="0"/>
          <c:showSerName val="0"/>
          <c:showPercent val="0"/>
          <c:showBubbleSize val="0"/>
        </c:dLbls>
        <c:axId val="641586920"/>
        <c:axId val="641586528"/>
      </c:scatterChart>
      <c:valAx>
        <c:axId val="641586920"/>
        <c:scaling>
          <c:orientation val="minMax"/>
          <c:max val="7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1586528"/>
        <c:crosses val="autoZero"/>
        <c:crossBetween val="midCat"/>
      </c:valAx>
      <c:valAx>
        <c:axId val="641586528"/>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1586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{569C17AC-6F88-4CB6-B261-546F92C273C6}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1F-4DDB-831F-6AAEBEFD35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{BAC5D6C9-06D9-4250-823B-8CE270456822}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1F-4DDB-831F-6AAEBEFD35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{1F501672-19B0-42F6-B4CA-CE6402F1C3AB}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1F-4DDB-831F-6AAEBEFD35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{298D54A6-8999-4F81-BCA7-6CE4EECF71D8}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1F-4DDB-831F-6AAEBEFD35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{589AF70C-8EEB-45CD-B3C9-00A677449198}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1F-4DDB-831F-6AAEBEFD35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{A4646600-543C-43DA-A988-67B460E73F3A}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1F-4DDB-831F-6AAEBEFD3548}"/>
                </c:ext>
              </c:extLst>
            </c:dLbl>
            <c:dLbl>
              <c:idx val="16"/>
              <c:layout>
                <c:manualLayout>
                  <c:x val="-4.5160355153971203E-2"/>
                  <c:y val="-5.256807454173451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{06C31676-68C8-4645-AAD0-AFB4853F3697}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1F-4DDB-831F-6AAEBEFD3548}"/>
                </c:ext>
              </c:extLst>
            </c:dLbl>
            <c:dLbl>
              <c:idx val="24"/>
              <c:layout>
                <c:manualLayout>
                  <c:x val="-1.8235628084250059E-2"/>
                  <c:y val="-7.226521963385339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{60A85D12-4448-4BC1-868D-E8475CE65DBB}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1F-4DDB-831F-6AAEBEFD35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{A6D64AE3-04E0-4CF7-A055-FA9C341D11C2}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1F-4DDB-831F-6AAEBEFD35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11.5</c:v>
                </c:pt>
                <c:pt idx="16">
                  <c:v>10.6</c:v>
                </c:pt>
                <c:pt idx="24">
                  <c:v>10.6</c:v>
                </c:pt>
                <c:pt idx="32">
                  <c:v>10.6</c:v>
                </c:pt>
              </c:numCache>
            </c:numRef>
          </c:xVal>
          <c:yVal>
            <c:numRef>
              <c:f>公会計指標分析・財政指標組合せ分析表!$BP$73:$DC$73</c:f>
              <c:numCache>
                <c:formatCode>#,##0.0;"▲ "#,##0.0</c:formatCode>
                <c:ptCount val="40"/>
                <c:pt idx="0">
                  <c:v>35</c:v>
                </c:pt>
                <c:pt idx="8">
                  <c:v>29.2</c:v>
                </c:pt>
                <c:pt idx="16">
                  <c:v>18.399999999999999</c:v>
                </c:pt>
                <c:pt idx="24">
                  <c:v>20.100000000000001</c:v>
                </c:pt>
                <c:pt idx="32">
                  <c:v>8.8000000000000007</c:v>
                </c:pt>
              </c:numCache>
            </c:numRef>
          </c:yVal>
          <c:smooth val="0"/>
          <c:extLst>
            <c:ext xmlns:c16="http://schemas.microsoft.com/office/drawing/2014/chart" uri="{C3380CC4-5D6E-409C-BE32-E72D297353CC}">
              <c16:uniqueId val="{00000009-8E1F-4DDB-831F-6AAEBEFD35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{51D81C37-BFCA-49A0-B947-48E0B074ED4D}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1F-4DDB-831F-6AAEBEFD35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{2B6288B6-2AD1-4835-A755-809D17D11760}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1F-4DDB-831F-6AAEBEFD35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{56DA6D49-7EAA-4796-98B9-27DB8DCD3BC4}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1F-4DDB-831F-6AAEBEFD35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{497613DB-D968-471E-ABEC-B544F20C7F98}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1F-4DDB-831F-6AAEBEFD35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{DFB3D577-16BE-4E8F-8EC2-58558D1BE9DD}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1F-4DDB-831F-6AAEBEFD35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{9150728B-FDE1-4024-872C-D69ACD591244}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1F-4DDB-831F-6AAEBEFD354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{D5942E1C-F5AB-4FFE-BD52-A78FC80288CE}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1F-4DDB-831F-6AAEBEFD35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{23BBF238-FFA6-45DF-B2AC-3D0D36A8B3DF}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1F-4DDB-831F-6AAEBEFD35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{0BABFF17-1C17-4808-8641-10E4F2E045E2}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1F-4DDB-831F-6AAEBEFD3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8E1F-4DDB-831F-6AAEBEFD3548}"/>
            </c:ext>
          </c:extLst>
        </c:ser>
        <c:dLbls>
          <c:showLegendKey val="0"/>
          <c:showVal val="1"/>
          <c:showCatName val="0"/>
          <c:showSerName val="0"/>
          <c:showPercent val="0"/>
          <c:showBubbleSize val="0"/>
        </c:dLbls>
        <c:axId val="641585744"/>
        <c:axId val="641585352"/>
      </c:scatterChart>
      <c:valAx>
        <c:axId val="641585744"/>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1585352"/>
        <c:crosses val="autoZero"/>
        <c:crossBetween val="midCat"/>
      </c:valAx>
      <c:valAx>
        <c:axId val="641585352"/>
        <c:scaling>
          <c:orientation val="minMax"/>
          <c:max val="7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1585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が高い水準で推移していたが、過疎対策事業債、合併特例債における大型事業の償還が終了したことにより、平成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起債の借入に当たっては交付税算入率の高い起債を選んで計画的に行っており、臨時財政対策債は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、合併特例債は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今後も適量・適切な事業実施により実質公債費比率の抑制を図る。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分流式下水道に要する経費について、総務省通知を踏まえた繰出基準の適正化を行ったことによる公営企業債等繰入見込額が増加したものの、合併特例債等の地方債の現在高が減少したため、全体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年度と比較し、浅口工業団地</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地区売払収入を財政調整基金に積み立てたことにより充当可能基金が増加したため、全体では増加している。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が増加したため、将来負担比率の分子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今後も後世への負担を少しでも軽減するよう適切な事業実施を行い、財政の健全化を図る。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財源不足等に対応するため、財政調整基金から取り崩し（平成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580,000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426,772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千円）を行ったものの、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千円）、浅口工業団地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地区売却収入（平成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千円）を財政調整基金へ積み立てたこと等により全体としては増加している。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基金の使途の明確化を図るために、財政調整基金に限らず、個々の特定目的基金に積み立てていくことを予定している。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・合併振興基金：市民の一体感の醸成又は地域ごとの個性ある振興を図る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・まちづくり基金：活力あるまちづくり及び地域づくりを推進する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・健康福祉施設整備基金：福祉施設等の整備を図る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・まちづくり基金：毎年コミュニティ推進事業等に充当するため取り崩し（平成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年度に定月池埋立地の売却収入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・健康福祉施設整備基金：健康福祉センター等福祉施設の老朽化に備え、平成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千円の積み立てを行ったことにより、大幅に増加している。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・学校施設等整備基金：トイレ洋式化といった学校施設等の改修事業に備え、平成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財源不足等に対応するため、取り崩し（平成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426,772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千円）を行ったものの、歳計剰余金（平成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千円）、浅口工業団地</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地区売却収入（平成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768,778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千円）を積み立てたこと等により全体としては増加している。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当市は普通交付税の合併算定替による特例措置の縮減期間に入っており、この特例措置も平成３２年度をもって終了する。また、公共施設等の老朽化対策に係る経費の増大、社会保障関係経費の増大も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基金運用利息を積み立てたことにより増加をしている。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年度に公的資金補償金免除繰上償還制度を活用し公債費負担の軽減を図ったところである。今後も繰上償還等に備え、積み立てを行っていく。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年度に策定した公共施設等総合管理計画において、公共施設等の将来更新費用を</a:t>
          </a:r>
          <a:r>
            <a:rPr kumimoji="1" lang="en-US" altLang="ja-JP" sz="1100">
              <a:solidFill>
                <a:schemeClr val="dk1"/>
              </a:solidFill>
              <a:effectLst/>
              <a:latin typeface="+mn-lt"/>
              <a:ea typeface="+mn-ea"/>
              <a:cs typeface="+mn-cs"/>
            </a:rPr>
            <a:t>465.6</a:t>
          </a:r>
          <a:r>
            <a:rPr kumimoji="1" lang="ja-JP" altLang="ja-JP" sz="1100">
              <a:solidFill>
                <a:schemeClr val="dk1"/>
              </a:solidFill>
              <a:effectLst/>
              <a:latin typeface="+mn-lt"/>
              <a:ea typeface="+mn-ea"/>
              <a:cs typeface="+mn-cs"/>
            </a:rPr>
            <a:t>億円削減するという目標を掲げ、公共施設等の総合的かつ計画的な管理を進めている。</a:t>
          </a:r>
          <a:r>
            <a:rPr kumimoji="1" lang="ja-JP" altLang="en-US" sz="1100">
              <a:solidFill>
                <a:schemeClr val="dk1"/>
              </a:solidFill>
              <a:effectLst/>
              <a:latin typeface="+mn-lt"/>
              <a:ea typeface="+mn-ea"/>
              <a:cs typeface="+mn-cs"/>
            </a:rPr>
            <a:t>取得後</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年以上経過している施設が</a:t>
          </a:r>
          <a:r>
            <a:rPr kumimoji="1" lang="en-US" altLang="ja-JP" sz="1100">
              <a:solidFill>
                <a:schemeClr val="dk1"/>
              </a:solidFill>
              <a:effectLst/>
              <a:latin typeface="+mn-lt"/>
              <a:ea typeface="+mn-ea"/>
              <a:cs typeface="+mn-cs"/>
            </a:rPr>
            <a:t>56.1</a:t>
          </a:r>
          <a:r>
            <a:rPr kumimoji="1" lang="ja-JP" altLang="en-US" sz="1100">
              <a:solidFill>
                <a:schemeClr val="dk1"/>
              </a:solidFill>
              <a:effectLst/>
              <a:latin typeface="+mn-lt"/>
              <a:ea typeface="+mn-ea"/>
              <a:cs typeface="+mn-cs"/>
            </a:rPr>
            <a:t>％を占めており、公共施設の老朽化が進行しているため、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類似団体と比較する</a:t>
          </a:r>
          <a:r>
            <a:rPr kumimoji="1" lang="ja-JP" altLang="en-US" sz="1100">
              <a:solidFill>
                <a:schemeClr val="dk1"/>
              </a:solidFill>
              <a:effectLst/>
              <a:latin typeface="+mn-lt"/>
              <a:ea typeface="+mn-ea"/>
              <a:cs typeface="+mn-cs"/>
            </a:rPr>
            <a:t>と高</a:t>
          </a:r>
          <a:r>
            <a:rPr kumimoji="1" lang="ja-JP" altLang="ja-JP" sz="1100">
              <a:solidFill>
                <a:schemeClr val="dk1"/>
              </a:solidFill>
              <a:effectLst/>
              <a:latin typeface="+mn-lt"/>
              <a:ea typeface="+mn-ea"/>
              <a:cs typeface="+mn-cs"/>
            </a:rPr>
            <a:t>い水準にある</a:t>
          </a:r>
          <a:r>
            <a:rPr kumimoji="1" lang="ja-JP" altLang="en-US" sz="1100">
              <a:solidFill>
                <a:schemeClr val="dk1"/>
              </a:solidFill>
              <a:effectLst/>
              <a:latin typeface="+mn-lt"/>
              <a:ea typeface="+mn-ea"/>
              <a:cs typeface="+mn-cs"/>
            </a:rPr>
            <a:t>と推測される</a:t>
          </a:r>
          <a:r>
            <a:rPr kumimoji="1" lang="ja-JP" altLang="ja-JP" sz="1100">
              <a:solidFill>
                <a:schemeClr val="dk1"/>
              </a:solidFill>
              <a:effectLst/>
              <a:latin typeface="+mn-lt"/>
              <a:ea typeface="+mn-ea"/>
              <a:cs typeface="+mn-cs"/>
            </a:rPr>
            <a:t>。数値について、今後の新地方公会計財務書類の作成過程において、精緻化を図っていく。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a:t>
          </a:r>
          <a:r>
            <a:rPr kumimoji="1" lang="ja-JP" altLang="ja-JP" sz="1100">
              <a:solidFill>
                <a:schemeClr val="dk1"/>
              </a:solidFill>
              <a:effectLst/>
              <a:latin typeface="+mn-lt"/>
              <a:ea typeface="+mn-ea"/>
              <a:cs typeface="+mn-cs"/>
            </a:rPr>
            <a:t>時点で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固定資産台帳未整備のため平成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年度数値なし。）</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97578</xdr:rowOff>
    </xdr:from>
    <xdr:to>
      <xdr:col>19</xdr:col>
      <xdr:colOff>187325</xdr:colOff>
      <xdr:row>27</xdr:row>
      <xdr:rowOff>27728</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148378</xdr:rowOff>
    </xdr:from>
    <xdr:to>
      <xdr:col>19</xdr:col>
      <xdr:colOff>136525</xdr:colOff>
      <xdr:row>31</xdr:row>
      <xdr:rowOff>39582</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3289300" y="5377603"/>
          <a:ext cx="762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1" name="n_1aveValue有形固定資産減価償却率">
          <a:extLst>
            <a:ext uri="{FF2B5EF4-FFF2-40B4-BE49-F238E27FC236}">
              <a16:creationId xmlns:a16="http://schemas.microsoft.com/office/drawing/2014/main" id="{00000000-0008-0000-0D00-000051000000}"/>
            </a:ext>
          </a:extLst>
        </xdr:cNvPr>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2" name="n_2aveValue有形固定資産減価償却率">
          <a:extLst>
            <a:ext uri="{FF2B5EF4-FFF2-40B4-BE49-F238E27FC236}">
              <a16:creationId xmlns:a16="http://schemas.microsoft.com/office/drawing/2014/main" id="{00000000-0008-0000-0D00-000052000000}"/>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44255</xdr:rowOff>
    </xdr:from>
    <xdr:ext cx="405111" cy="259045"/>
    <xdr:sp macro="" textlink="">
      <xdr:nvSpPr>
        <xdr:cNvPr id="83" name="n_1mainValue有形固定資産減価償却率">
          <a:extLst>
            <a:ext uri="{FF2B5EF4-FFF2-40B4-BE49-F238E27FC236}">
              <a16:creationId xmlns:a16="http://schemas.microsoft.com/office/drawing/2014/main" id="{00000000-0008-0000-0D00-000053000000}"/>
            </a:ext>
          </a:extLst>
        </xdr:cNvPr>
        <xdr:cNvSpPr txBox="1"/>
      </xdr:nvSpPr>
      <xdr:spPr>
        <a:xfrm>
          <a:off x="3836044" y="510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4" name="n_2mainValue有形固定資産減価償却率">
          <a:extLst>
            <a:ext uri="{FF2B5EF4-FFF2-40B4-BE49-F238E27FC236}">
              <a16:creationId xmlns:a16="http://schemas.microsoft.com/office/drawing/2014/main" id="{00000000-0008-0000-0D00-00005400000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D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を抑制し、交付税措置がある起債を選んで借入していることから、類似団体と比較して短くなったと推測される。しかしながら、今後は充当可能基金残高が減少見込であることから、若干悪化する見込みであ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00000000-0008-0000-0D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a:extLst>
            <a:ext uri="{FF2B5EF4-FFF2-40B4-BE49-F238E27FC236}">
              <a16:creationId xmlns:a16="http://schemas.microsoft.com/office/drawing/2014/main" id="{00000000-0008-0000-0D00-000075000000}"/>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a:extLst>
            <a:ext uri="{FF2B5EF4-FFF2-40B4-BE49-F238E27FC236}">
              <a16:creationId xmlns:a16="http://schemas.microsoft.com/office/drawing/2014/main" id="{00000000-0008-0000-0D00-000077000000}"/>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1" name="債務償還可能年数平均値テキスト">
          <a:extLst>
            <a:ext uri="{FF2B5EF4-FFF2-40B4-BE49-F238E27FC236}">
              <a16:creationId xmlns:a16="http://schemas.microsoft.com/office/drawing/2014/main" id="{00000000-0008-0000-0D00-000079000000}"/>
            </a:ext>
          </a:extLst>
        </xdr:cNvPr>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28" name="楕円 127">
          <a:extLst>
            <a:ext uri="{FF2B5EF4-FFF2-40B4-BE49-F238E27FC236}">
              <a16:creationId xmlns:a16="http://schemas.microsoft.com/office/drawing/2014/main" id="{00000000-0008-0000-0D00-000080000000}"/>
            </a:ext>
          </a:extLst>
        </xdr:cNvPr>
        <xdr:cNvSpPr/>
      </xdr:nvSpPr>
      <xdr:spPr>
        <a:xfrm>
          <a:off x="14744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29" name="債務償還可能年数該当値テキスト">
          <a:extLst>
            <a:ext uri="{FF2B5EF4-FFF2-40B4-BE49-F238E27FC236}">
              <a16:creationId xmlns:a16="http://schemas.microsoft.com/office/drawing/2014/main" id="{00000000-0008-0000-0D00-000081000000}"/>
            </a:ext>
          </a:extLst>
        </xdr:cNvPr>
        <xdr:cNvSpPr txBox="1"/>
      </xdr:nvSpPr>
      <xdr:spPr>
        <a:xfrm>
          <a:off x="14846300" y="637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000000-0008-0000-0D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80645</xdr:rowOff>
    </xdr:from>
    <xdr:to>
      <xdr:col>20</xdr:col>
      <xdr:colOff>38100</xdr:colOff>
      <xdr:row>34</xdr:row>
      <xdr:rowOff>10795</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3746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120650</xdr:rowOff>
    </xdr:from>
    <xdr:to>
      <xdr:col>15</xdr:col>
      <xdr:colOff>101600</xdr:colOff>
      <xdr:row>34</xdr:row>
      <xdr:rowOff>50800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2857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131445</xdr:rowOff>
    </xdr:from>
    <xdr:to>
      <xdr:col>19</xdr:col>
      <xdr:colOff>177800</xdr:colOff>
      <xdr:row>34</xdr:row>
      <xdr:rowOff>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2908300" y="5789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27322</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E00-00004A000000}"/>
            </a:ext>
          </a:extLst>
        </xdr:cNvPr>
        <xdr:cNvSpPr txBox="1"/>
      </xdr:nvSpPr>
      <xdr:spPr>
        <a:xfrm>
          <a:off x="35820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67327</xdr:rowOff>
    </xdr:from>
    <xdr:ext cx="405111" cy="259045"/>
    <xdr:sp macro="" textlink="">
      <xdr:nvSpPr>
        <xdr:cNvPr id="75" name="n_2mainValue【道路】&#10;有形固定資産減価償却率">
          <a:extLst>
            <a:ext uri="{FF2B5EF4-FFF2-40B4-BE49-F238E27FC236}">
              <a16:creationId xmlns:a16="http://schemas.microsoft.com/office/drawing/2014/main" id="{00000000-0008-0000-0E00-00004B000000}"/>
            </a:ext>
          </a:extLst>
        </xdr:cNvPr>
        <xdr:cNvSpPr txBox="1"/>
      </xdr:nvSpPr>
      <xdr:spPr>
        <a:xfrm>
          <a:off x="2705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61366</xdr:rowOff>
    </xdr:from>
    <xdr:to>
      <xdr:col>50</xdr:col>
      <xdr:colOff>165100</xdr:colOff>
      <xdr:row>38</xdr:row>
      <xdr:rowOff>162966</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9588500" y="65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162065</xdr:rowOff>
    </xdr:from>
    <xdr:to>
      <xdr:col>46</xdr:col>
      <xdr:colOff>38100</xdr:colOff>
      <xdr:row>39</xdr:row>
      <xdr:rowOff>92215</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8699500" y="66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112166</xdr:rowOff>
    </xdr:from>
    <xdr:to>
      <xdr:col>50</xdr:col>
      <xdr:colOff>114300</xdr:colOff>
      <xdr:row>39</xdr:row>
      <xdr:rowOff>41415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8750300" y="662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154093</xdr:rowOff>
    </xdr:from>
    <xdr:ext cx="534377" cy="259045"/>
    <xdr:sp macro="" textlink="">
      <xdr:nvSpPr>
        <xdr:cNvPr id="118" name="n_1mainValue【道路】&#10;一人当たり延長">
          <a:extLst>
            <a:ext uri="{FF2B5EF4-FFF2-40B4-BE49-F238E27FC236}">
              <a16:creationId xmlns:a16="http://schemas.microsoft.com/office/drawing/2014/main" id="{00000000-0008-0000-0E00-000076000000}"/>
            </a:ext>
          </a:extLst>
        </xdr:cNvPr>
        <xdr:cNvSpPr txBox="1"/>
      </xdr:nvSpPr>
      <xdr:spPr>
        <a:xfrm>
          <a:off x="9359411" y="66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83342</xdr:rowOff>
    </xdr:from>
    <xdr:ext cx="534377" cy="259045"/>
    <xdr:sp macro="" textlink="">
      <xdr:nvSpPr>
        <xdr:cNvPr id="119" name="n_2mainValue【道路】&#10;一人当たり延長">
          <a:extLst>
            <a:ext uri="{FF2B5EF4-FFF2-40B4-BE49-F238E27FC236}">
              <a16:creationId xmlns:a16="http://schemas.microsoft.com/office/drawing/2014/main" id="{00000000-0008-0000-0E00-000077000000}"/>
            </a:ext>
          </a:extLst>
        </xdr:cNvPr>
        <xdr:cNvSpPr txBox="1"/>
      </xdr:nvSpPr>
      <xdr:spPr>
        <a:xfrm>
          <a:off x="8483111" y="67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145143</xdr:rowOff>
    </xdr:from>
    <xdr:to>
      <xdr:col>15</xdr:col>
      <xdr:colOff>101600</xdr:colOff>
      <xdr:row>59</xdr:row>
      <xdr:rowOff>75293</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59</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2908300" y="100894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E00-0000BE000000}"/>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E00-0000C0000000}"/>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E00-0000C2000000}"/>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136441</xdr:rowOff>
    </xdr:from>
    <xdr:to>
      <xdr:col>50</xdr:col>
      <xdr:colOff>165100</xdr:colOff>
      <xdr:row>63</xdr:row>
      <xdr:rowOff>66591</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9588500" y="107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138094</xdr:rowOff>
    </xdr:from>
    <xdr:to>
      <xdr:col>46</xdr:col>
      <xdr:colOff>38100</xdr:colOff>
      <xdr:row>63</xdr:row>
      <xdr:rowOff>68244</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8699500" y="107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15791</xdr:rowOff>
    </xdr:from>
    <xdr:to>
      <xdr:col>50</xdr:col>
      <xdr:colOff>114300</xdr:colOff>
      <xdr:row>63</xdr:row>
      <xdr:rowOff>17444</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8750300" y="10817141"/>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57718</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85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59371</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8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E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E00-0000EB000000}"/>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E00-0000ED000000}"/>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E00-0000EF00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73025</xdr:rowOff>
    </xdr:from>
    <xdr:to>
      <xdr:col>15</xdr:col>
      <xdr:colOff>101600</xdr:colOff>
      <xdr:row>81</xdr:row>
      <xdr:rowOff>3175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123825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2908300" y="13773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2" name="n_2aveValue【公営住宅】&#10;有形固定資産減価償却率">
          <a:extLst>
            <a:ext uri="{FF2B5EF4-FFF2-40B4-BE49-F238E27FC236}">
              <a16:creationId xmlns:a16="http://schemas.microsoft.com/office/drawing/2014/main" id="{00000000-0008-0000-0E00-0000FC000000}"/>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53" name="n_1main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254" name="n_2mainValue【公営住宅】&#10;有形固定資産減価償却率">
          <a:extLst>
            <a:ext uri="{FF2B5EF4-FFF2-40B4-BE49-F238E27FC236}">
              <a16:creationId xmlns:a16="http://schemas.microsoft.com/office/drawing/2014/main" id="{00000000-0008-0000-0E00-0000FE000000}"/>
            </a:ext>
          </a:extLst>
        </xdr:cNvPr>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E00-000017010000}"/>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E00-00001901000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E00-00001B010000}"/>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68072</xdr:rowOff>
    </xdr:from>
    <xdr:to>
      <xdr:col>46</xdr:col>
      <xdr:colOff>38100</xdr:colOff>
      <xdr:row>85</xdr:row>
      <xdr:rowOff>169672</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118872</xdr:rowOff>
    </xdr:from>
    <xdr:to>
      <xdr:col>50</xdr:col>
      <xdr:colOff>114300</xdr:colOff>
      <xdr:row>85</xdr:row>
      <xdr:rowOff>125730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8750300" y="146921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5" name="n_1aveValue【公営住宅】&#10;一人当たり面積">
          <a:extLst>
            <a:ext uri="{FF2B5EF4-FFF2-40B4-BE49-F238E27FC236}">
              <a16:creationId xmlns:a16="http://schemas.microsoft.com/office/drawing/2014/main" id="{00000000-0008-0000-0E00-000027010000}"/>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6" name="n_2aveValue【公営住宅】&#10;一人当たり面積">
          <a:extLst>
            <a:ext uri="{FF2B5EF4-FFF2-40B4-BE49-F238E27FC236}">
              <a16:creationId xmlns:a16="http://schemas.microsoft.com/office/drawing/2014/main" id="{00000000-0008-0000-0E00-000028010000}"/>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297" name="n_1mainValue【公営住宅】&#10;一人当たり面積">
          <a:extLst>
            <a:ext uri="{FF2B5EF4-FFF2-40B4-BE49-F238E27FC236}">
              <a16:creationId xmlns:a16="http://schemas.microsoft.com/office/drawing/2014/main" id="{00000000-0008-0000-0E00-000029010000}"/>
            </a:ext>
          </a:extLst>
        </xdr:cNvPr>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298" name="n_2mainValue【公営住宅】&#10;一人当たり面積">
          <a:extLst>
            <a:ext uri="{FF2B5EF4-FFF2-40B4-BE49-F238E27FC236}">
              <a16:creationId xmlns:a16="http://schemas.microsoft.com/office/drawing/2014/main" id="{00000000-0008-0000-0E00-00002A010000}"/>
            </a:ext>
          </a:extLst>
        </xdr:cNvPr>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id="{00000000-0008-0000-0E00-00005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id="{00000000-0008-0000-0E00-00005501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a:extLst>
            <a:ext uri="{FF2B5EF4-FFF2-40B4-BE49-F238E27FC236}">
              <a16:creationId xmlns:a16="http://schemas.microsoft.com/office/drawing/2014/main" id="{00000000-0008-0000-0E00-00005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id="{00000000-0008-0000-0E00-000059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160927</xdr:rowOff>
    </xdr:from>
    <xdr:to>
      <xdr:col>81</xdr:col>
      <xdr:colOff>101600</xdr:colOff>
      <xdr:row>35</xdr:row>
      <xdr:rowOff>91077</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5430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40277</xdr:rowOff>
    </xdr:from>
    <xdr:to>
      <xdr:col>81</xdr:col>
      <xdr:colOff>50800</xdr:colOff>
      <xdr:row>35</xdr:row>
      <xdr:rowOff>121920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14592300" y="604102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00000000-0008-0000-0E00-000065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00000000-0008-0000-0E00-000066010000}"/>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107604</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60" name="n_2main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00000000-0008-0000-0E00-00008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00000000-0008-0000-0E00-000083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00000000-0008-0000-0E00-000085010000}"/>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00000000-0008-0000-0E00-000087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87630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0434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42273</xdr:rowOff>
    </xdr:from>
    <xdr:to>
      <xdr:col>81</xdr:col>
      <xdr:colOff>101600</xdr:colOff>
      <xdr:row>55</xdr:row>
      <xdr:rowOff>143873</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169635</xdr:rowOff>
    </xdr:from>
    <xdr:to>
      <xdr:col>76</xdr:col>
      <xdr:colOff>165100</xdr:colOff>
      <xdr:row>56</xdr:row>
      <xdr:rowOff>99785</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14541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93073</xdr:rowOff>
    </xdr:from>
    <xdr:to>
      <xdr:col>81</xdr:col>
      <xdr:colOff>50800</xdr:colOff>
      <xdr:row>56</xdr:row>
      <xdr:rowOff>48985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4592300" y="9522823"/>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0" name="n_1aveValue【学校施設】&#10;有形固定資産減価償却率">
          <a:extLst>
            <a:ext uri="{FF2B5EF4-FFF2-40B4-BE49-F238E27FC236}">
              <a16:creationId xmlns:a16="http://schemas.microsoft.com/office/drawing/2014/main" id="{00000000-0008-0000-0E00-0000C2010000}"/>
            </a:ext>
          </a:extLst>
        </xdr:cNvPr>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51" name="n_2aveValue【学校施設】&#10;有形固定資産減価償却率">
          <a:extLst>
            <a:ext uri="{FF2B5EF4-FFF2-40B4-BE49-F238E27FC236}">
              <a16:creationId xmlns:a16="http://schemas.microsoft.com/office/drawing/2014/main" id="{00000000-0008-0000-0E00-0000C301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160400</xdr:rowOff>
    </xdr:from>
    <xdr:ext cx="405111" cy="259045"/>
    <xdr:sp macro="" textlink="">
      <xdr:nvSpPr>
        <xdr:cNvPr id="452" name="n_1mainValue【学校施設】&#10;有形固定資産減価償却率">
          <a:extLst>
            <a:ext uri="{FF2B5EF4-FFF2-40B4-BE49-F238E27FC236}">
              <a16:creationId xmlns:a16="http://schemas.microsoft.com/office/drawing/2014/main" id="{00000000-0008-0000-0E00-0000C4010000}"/>
            </a:ext>
          </a:extLst>
        </xdr:cNvPr>
        <xdr:cNvSpPr txBox="1"/>
      </xdr:nvSpPr>
      <xdr:spPr>
        <a:xfrm>
          <a:off x="15266044"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116312</xdr:rowOff>
    </xdr:from>
    <xdr:ext cx="405111" cy="259045"/>
    <xdr:sp macro="" textlink="">
      <xdr:nvSpPr>
        <xdr:cNvPr id="453" name="n_2mainValue【学校施設】&#10;有形固定資産減価償却率">
          <a:extLst>
            <a:ext uri="{FF2B5EF4-FFF2-40B4-BE49-F238E27FC236}">
              <a16:creationId xmlns:a16="http://schemas.microsoft.com/office/drawing/2014/main" id="{00000000-0008-0000-0E00-0000C5010000}"/>
            </a:ext>
          </a:extLst>
        </xdr:cNvPr>
        <xdr:cNvSpPr txBox="1"/>
      </xdr:nvSpPr>
      <xdr:spPr>
        <a:xfrm>
          <a:off x="14389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a:extLst>
            <a:ext uri="{FF2B5EF4-FFF2-40B4-BE49-F238E27FC236}">
              <a16:creationId xmlns:a16="http://schemas.microsoft.com/office/drawing/2014/main" id="{00000000-0008-0000-0E00-0000DD01000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a:extLst>
            <a:ext uri="{FF2B5EF4-FFF2-40B4-BE49-F238E27FC236}">
              <a16:creationId xmlns:a16="http://schemas.microsoft.com/office/drawing/2014/main" id="{00000000-0008-0000-0E00-0000DF010000}"/>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a:extLst>
            <a:ext uri="{FF2B5EF4-FFF2-40B4-BE49-F238E27FC236}">
              <a16:creationId xmlns:a16="http://schemas.microsoft.com/office/drawing/2014/main" id="{00000000-0008-0000-0E00-0000E101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36525</xdr:rowOff>
    </xdr:from>
    <xdr:to>
      <xdr:col>112</xdr:col>
      <xdr:colOff>38100</xdr:colOff>
      <xdr:row>62</xdr:row>
      <xdr:rowOff>138125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10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26467</xdr:rowOff>
    </xdr:from>
    <xdr:to>
      <xdr:col>107</xdr:col>
      <xdr:colOff>101600</xdr:colOff>
      <xdr:row>62</xdr:row>
      <xdr:rowOff>128067</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77267</xdr:rowOff>
    </xdr:from>
    <xdr:to>
      <xdr:col>111</xdr:col>
      <xdr:colOff>177800</xdr:colOff>
      <xdr:row>62</xdr:row>
      <xdr:rowOff>87325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0434300" y="107071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3" name="n_1aveValue【学校施設】&#10;一人当たり面積">
          <a:extLst>
            <a:ext uri="{FF2B5EF4-FFF2-40B4-BE49-F238E27FC236}">
              <a16:creationId xmlns:a16="http://schemas.microsoft.com/office/drawing/2014/main" id="{00000000-0008-0000-0E00-0000ED010000}"/>
            </a:ext>
          </a:extLst>
        </xdr:cNvPr>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4" name="n_2aveValue【学校施設】&#10;一人当たり面積">
          <a:extLst>
            <a:ext uri="{FF2B5EF4-FFF2-40B4-BE49-F238E27FC236}">
              <a16:creationId xmlns:a16="http://schemas.microsoft.com/office/drawing/2014/main" id="{00000000-0008-0000-0E00-0000EE010000}"/>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129252</xdr:rowOff>
    </xdr:from>
    <xdr:ext cx="469744" cy="259045"/>
    <xdr:sp macro="" textlink="">
      <xdr:nvSpPr>
        <xdr:cNvPr id="495" name="n_1mainValue【学校施設】&#10;一人当たり面積">
          <a:extLst>
            <a:ext uri="{FF2B5EF4-FFF2-40B4-BE49-F238E27FC236}">
              <a16:creationId xmlns:a16="http://schemas.microsoft.com/office/drawing/2014/main" id="{00000000-0008-0000-0E00-0000EF010000}"/>
            </a:ext>
          </a:extLst>
        </xdr:cNvPr>
        <xdr:cNvSpPr txBox="1"/>
      </xdr:nvSpPr>
      <xdr:spPr>
        <a:xfrm>
          <a:off x="21075727"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119194</xdr:rowOff>
    </xdr:from>
    <xdr:ext cx="469744" cy="259045"/>
    <xdr:sp macro="" textlink="">
      <xdr:nvSpPr>
        <xdr:cNvPr id="496" name="n_2mainValue【学校施設】&#10;一人当たり面積">
          <a:extLst>
            <a:ext uri="{FF2B5EF4-FFF2-40B4-BE49-F238E27FC236}">
              <a16:creationId xmlns:a16="http://schemas.microsoft.com/office/drawing/2014/main" id="{00000000-0008-0000-0E00-0000F0010000}"/>
            </a:ext>
          </a:extLst>
        </xdr:cNvPr>
        <xdr:cNvSpPr txBox="1"/>
      </xdr:nvSpPr>
      <xdr:spPr>
        <a:xfrm>
          <a:off x="201994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00000000-0008-0000-0E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38" name="【公民館】&#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40" name="【公民館】&#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42" name="【公民館】&#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114300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17756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54" name="n_1aveValue【公民館】&#10;有形固定資産減価償却率">
          <a:extLst>
            <a:ext uri="{FF2B5EF4-FFF2-40B4-BE49-F238E27FC236}">
              <a16:creationId xmlns:a16="http://schemas.microsoft.com/office/drawing/2014/main" id="{00000000-0008-0000-0E00-00002A020000}"/>
            </a:ext>
          </a:extLst>
        </xdr:cNvPr>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55" name="n_2aveValue【公民館】&#10;有形固定資産減価償却率">
          <a:extLst>
            <a:ext uri="{FF2B5EF4-FFF2-40B4-BE49-F238E27FC236}">
              <a16:creationId xmlns:a16="http://schemas.microsoft.com/office/drawing/2014/main" id="{00000000-0008-0000-0E00-00002B020000}"/>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556" name="n_1mainValue【公民館】&#10;有形固定資産減価償却率">
          <a:extLst>
            <a:ext uri="{FF2B5EF4-FFF2-40B4-BE49-F238E27FC236}">
              <a16:creationId xmlns:a16="http://schemas.microsoft.com/office/drawing/2014/main" id="{00000000-0008-0000-0E00-00002C020000}"/>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557" name="n_2mainValue【公民館】&#10;有形固定資産減価償却率">
          <a:extLst>
            <a:ext uri="{FF2B5EF4-FFF2-40B4-BE49-F238E27FC236}">
              <a16:creationId xmlns:a16="http://schemas.microsoft.com/office/drawing/2014/main" id="{00000000-0008-0000-0E00-00002D020000}"/>
            </a:ext>
          </a:extLst>
        </xdr:cNvPr>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a:extLst>
            <a:ext uri="{FF2B5EF4-FFF2-40B4-BE49-F238E27FC236}">
              <a16:creationId xmlns:a16="http://schemas.microsoft.com/office/drawing/2014/main" id="{00000000-0008-0000-0E00-00004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84" name="【公民館】&#10;一人当たり面積最小値テキスト">
          <a:extLst>
            <a:ext uri="{FF2B5EF4-FFF2-40B4-BE49-F238E27FC236}">
              <a16:creationId xmlns:a16="http://schemas.microsoft.com/office/drawing/2014/main" id="{00000000-0008-0000-0E00-000048020000}"/>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86" name="【公民館】&#10;一人当たり面積最大値テキスト">
          <a:extLst>
            <a:ext uri="{FF2B5EF4-FFF2-40B4-BE49-F238E27FC236}">
              <a16:creationId xmlns:a16="http://schemas.microsoft.com/office/drawing/2014/main" id="{00000000-0008-0000-0E00-00004A020000}"/>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88" name="【公民館】&#10;一人当たり面積平均値テキスト">
          <a:extLst>
            <a:ext uri="{FF2B5EF4-FFF2-40B4-BE49-F238E27FC236}">
              <a16:creationId xmlns:a16="http://schemas.microsoft.com/office/drawing/2014/main" id="{00000000-0008-0000-0E00-00004C020000}"/>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128451</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0434300" y="181682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00" name="n_1aveValue【公民館】&#10;一人当たり面積">
          <a:extLst>
            <a:ext uri="{FF2B5EF4-FFF2-40B4-BE49-F238E27FC236}">
              <a16:creationId xmlns:a16="http://schemas.microsoft.com/office/drawing/2014/main" id="{00000000-0008-0000-0E00-000058020000}"/>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01" name="n_2aveValue【公民館】&#10;一人当たり面積">
          <a:extLst>
            <a:ext uri="{FF2B5EF4-FFF2-40B4-BE49-F238E27FC236}">
              <a16:creationId xmlns:a16="http://schemas.microsoft.com/office/drawing/2014/main" id="{00000000-0008-0000-0E00-000059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170378</xdr:rowOff>
    </xdr:from>
    <xdr:ext cx="469744" cy="259045"/>
    <xdr:sp macro="" textlink="">
      <xdr:nvSpPr>
        <xdr:cNvPr id="602" name="n_1mainValue【公民館】&#10;一人当たり面積">
          <a:extLst>
            <a:ext uri="{FF2B5EF4-FFF2-40B4-BE49-F238E27FC236}">
              <a16:creationId xmlns:a16="http://schemas.microsoft.com/office/drawing/2014/main" id="{00000000-0008-0000-0E00-00005A020000}"/>
            </a:ext>
          </a:extLst>
        </xdr:cNvPr>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603" name="n_2mainValue【公民館】&#10;一人当たり面積">
          <a:extLst>
            <a:ext uri="{FF2B5EF4-FFF2-40B4-BE49-F238E27FC236}">
              <a16:creationId xmlns:a16="http://schemas.microsoft.com/office/drawing/2014/main" id="{00000000-0008-0000-0E00-00005B020000}"/>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類似団体と比較して特に有形固定資産減価償却率が高くなっているのは、道路、</a:t>
          </a:r>
          <a:r>
            <a:rPr kumimoji="1" lang="ja-JP" altLang="en-US" sz="1100">
              <a:solidFill>
                <a:schemeClr val="dk1"/>
              </a:solidFill>
              <a:effectLst/>
              <a:latin typeface="+mn-lt"/>
              <a:ea typeface="+mn-ea"/>
              <a:cs typeface="+mn-cs"/>
            </a:rPr>
            <a:t>認定こども園等</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道路については、一般的には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年で更新を行う必要があるとされているが、市道の管理基準を「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級市道・歩道」と「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級市道・その他市道・その他道路」に区分し、路線の重要度や交通量に応じた管理水準を設定した上で、定期的な点検・診断を行い、計画的に修繕・更新を進める。</a:t>
          </a:r>
          <a:endParaRPr lang="ja-JP" altLang="ja-JP" sz="1400">
            <a:effectLst/>
          </a:endParaRPr>
        </a:p>
        <a:p>
          <a:r>
            <a:rPr kumimoji="1" lang="ja-JP" altLang="en-US" sz="1100">
              <a:solidFill>
                <a:schemeClr val="dk1"/>
              </a:solidFill>
              <a:effectLst/>
              <a:latin typeface="+mn-lt"/>
              <a:ea typeface="+mn-ea"/>
              <a:cs typeface="+mn-cs"/>
            </a:rPr>
            <a:t>認定こども園・幼稚園・保育所については、昭和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年代にかけて建設された施設が多く、施設の老朽化が一層進行することから定期的な点検と適時の修繕等により適切な管理運営を行っていく。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年代にかけて建設された旧耐震基準の施設が多くあるが、現在は耐震化のための補強工事が完了している。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年前後に建設された施設が多いが、建設後</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年以上経過している施設もあり、計画的な長寿命化を図り、廃止や集約化の検討を行っていく。</a:t>
          </a:r>
          <a:endParaRPr lang="ja-JP" altLang="ja-JP" sz="1400">
            <a:effectLst/>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日時点で平成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年度の固定資産台帳未整備のため平成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年度数値なし。）</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7439</xdr:rowOff>
    </xdr:from>
    <xdr:to>
      <xdr:col>15</xdr:col>
      <xdr:colOff>101600</xdr:colOff>
      <xdr:row>37</xdr:row>
      <xdr:rowOff>109039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58239</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33494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76" name="n_1main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77" name="n_2main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a:extLst>
            <a:ext uri="{FF2B5EF4-FFF2-40B4-BE49-F238E27FC236}">
              <a16:creationId xmlns:a16="http://schemas.microsoft.com/office/drawing/2014/main" id="{00000000-0008-0000-0F00-00006F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13" name="n_2aveValue【図書館】&#10;一人当たり面積">
          <a:extLst>
            <a:ext uri="{FF2B5EF4-FFF2-40B4-BE49-F238E27FC236}">
              <a16:creationId xmlns:a16="http://schemas.microsoft.com/office/drawing/2014/main" id="{00000000-0008-0000-0F00-000071000000}"/>
            </a:ext>
          </a:extLst>
        </xdr:cNvPr>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71664</xdr:rowOff>
    </xdr:from>
    <xdr:to>
      <xdr:col>50</xdr:col>
      <xdr:colOff>165100</xdr:colOff>
      <xdr:row>38</xdr:row>
      <xdr:rowOff>1814</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9588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19957</xdr:rowOff>
    </xdr:from>
    <xdr:to>
      <xdr:col>46</xdr:col>
      <xdr:colOff>38100</xdr:colOff>
      <xdr:row>34</xdr:row>
      <xdr:rowOff>121557</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5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70757</xdr:rowOff>
    </xdr:from>
    <xdr:to>
      <xdr:col>50</xdr:col>
      <xdr:colOff>114300</xdr:colOff>
      <xdr:row>37</xdr:row>
      <xdr:rowOff>122464</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5900057"/>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18341</xdr:rowOff>
    </xdr:from>
    <xdr:ext cx="469744" cy="259045"/>
    <xdr:sp macro="" textlink="">
      <xdr:nvSpPr>
        <xdr:cNvPr id="122" name="n_1mainValue【図書館】&#10;一人当たり面積">
          <a:extLst>
            <a:ext uri="{FF2B5EF4-FFF2-40B4-BE49-F238E27FC236}">
              <a16:creationId xmlns:a16="http://schemas.microsoft.com/office/drawing/2014/main" id="{00000000-0008-0000-0F00-00007A000000}"/>
            </a:ext>
          </a:extLst>
        </xdr:cNvPr>
        <xdr:cNvSpPr txBox="1"/>
      </xdr:nvSpPr>
      <xdr:spPr>
        <a:xfrm>
          <a:off x="9391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138084</xdr:rowOff>
    </xdr:from>
    <xdr:ext cx="469744" cy="259045"/>
    <xdr:sp macro="" textlink="">
      <xdr:nvSpPr>
        <xdr:cNvPr id="123" name="n_2mainValue【図書館】&#10;一人当たり面積">
          <a:extLst>
            <a:ext uri="{FF2B5EF4-FFF2-40B4-BE49-F238E27FC236}">
              <a16:creationId xmlns:a16="http://schemas.microsoft.com/office/drawing/2014/main" id="{00000000-0008-0000-0F00-00007B000000}"/>
            </a:ext>
          </a:extLst>
        </xdr:cNvPr>
        <xdr:cNvSpPr txBox="1"/>
      </xdr:nvSpPr>
      <xdr:spPr>
        <a:xfrm>
          <a:off x="8515427" y="56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00000000-0008-0000-0F00-000093000000}"/>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00000000-0008-0000-0F00-000095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0000000-0008-0000-0F00-000097000000}"/>
            </a:ext>
          </a:extLst>
        </xdr:cNvPr>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54" name="n_1aveValue【体育館・プール】&#10;有形固定資産減価償却率">
          <a:extLst>
            <a:ext uri="{FF2B5EF4-FFF2-40B4-BE49-F238E27FC236}">
              <a16:creationId xmlns:a16="http://schemas.microsoft.com/office/drawing/2014/main" id="{00000000-0008-0000-0F00-00009A000000}"/>
            </a:ext>
          </a:extLst>
        </xdr:cNvPr>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96791</xdr:rowOff>
    </xdr:from>
    <xdr:ext cx="405111" cy="259045"/>
    <xdr:sp macro="" textlink="">
      <xdr:nvSpPr>
        <xdr:cNvPr id="156" name="n_2aveValue【体育館・プール】&#10;有形固定資産減価償却率">
          <a:extLst>
            <a:ext uri="{FF2B5EF4-FFF2-40B4-BE49-F238E27FC236}">
              <a16:creationId xmlns:a16="http://schemas.microsoft.com/office/drawing/2014/main" id="{00000000-0008-0000-0F00-00009C000000}"/>
            </a:ext>
          </a:extLst>
        </xdr:cNvPr>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95504</xdr:rowOff>
    </xdr:from>
    <xdr:to>
      <xdr:col>15</xdr:col>
      <xdr:colOff>101600</xdr:colOff>
      <xdr:row>59</xdr:row>
      <xdr:rowOff>25654</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2857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146304</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flipV="1">
          <a:off x="2908300" y="993267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55897</xdr:rowOff>
    </xdr:from>
    <xdr:ext cx="405111" cy="259045"/>
    <xdr:sp macro="" textlink="">
      <xdr:nvSpPr>
        <xdr:cNvPr id="165" name="n_1mainValue【体育館・プール】&#10;有形固定資産減価償却率">
          <a:extLst>
            <a:ext uri="{FF2B5EF4-FFF2-40B4-BE49-F238E27FC236}">
              <a16:creationId xmlns:a16="http://schemas.microsoft.com/office/drawing/2014/main" id="{00000000-0008-0000-0F00-0000A5000000}"/>
            </a:ext>
          </a:extLst>
        </xdr:cNvPr>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42181</xdr:rowOff>
    </xdr:from>
    <xdr:ext cx="405111" cy="259045"/>
    <xdr:sp macro="" textlink="">
      <xdr:nvSpPr>
        <xdr:cNvPr id="166" name="n_2main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2705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0000000-0008-0000-0F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a:extLst>
            <a:ext uri="{FF2B5EF4-FFF2-40B4-BE49-F238E27FC236}">
              <a16:creationId xmlns:a16="http://schemas.microsoft.com/office/drawing/2014/main" id="{00000000-0008-0000-0F00-0000BF000000}"/>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00000000-0008-0000-0F00-0000C1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a:extLst>
            <a:ext uri="{FF2B5EF4-FFF2-40B4-BE49-F238E27FC236}">
              <a16:creationId xmlns:a16="http://schemas.microsoft.com/office/drawing/2014/main" id="{00000000-0008-0000-0F00-0000C3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98" name="n_1aveValue【体育館・プール】&#10;一人当たり面積">
          <a:extLst>
            <a:ext uri="{FF2B5EF4-FFF2-40B4-BE49-F238E27FC236}">
              <a16:creationId xmlns:a16="http://schemas.microsoft.com/office/drawing/2014/main" id="{00000000-0008-0000-0F00-0000C6000000}"/>
            </a:ext>
          </a:extLst>
        </xdr:cNvPr>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71137</xdr:rowOff>
    </xdr:from>
    <xdr:ext cx="469744" cy="259045"/>
    <xdr:sp macro="" textlink="">
      <xdr:nvSpPr>
        <xdr:cNvPr id="200" name="n_2aveValue【体育館・プール】&#10;一人当たり面積">
          <a:extLst>
            <a:ext uri="{FF2B5EF4-FFF2-40B4-BE49-F238E27FC236}">
              <a16:creationId xmlns:a16="http://schemas.microsoft.com/office/drawing/2014/main" id="{00000000-0008-0000-0F00-0000C8000000}"/>
            </a:ext>
          </a:extLst>
        </xdr:cNvPr>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8699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88900</xdr:rowOff>
    </xdr:from>
    <xdr:to>
      <xdr:col>50</xdr:col>
      <xdr:colOff>114300</xdr:colOff>
      <xdr:row>62</xdr:row>
      <xdr:rowOff>137160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8750300" y="1054735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7637</xdr:rowOff>
    </xdr:from>
    <xdr:ext cx="469744" cy="259045"/>
    <xdr:sp macro="" textlink="">
      <xdr:nvSpPr>
        <xdr:cNvPr id="209" name="n_1mainValue【体育館・プール】&#10;一人当たり面積">
          <a:extLst>
            <a:ext uri="{FF2B5EF4-FFF2-40B4-BE49-F238E27FC236}">
              <a16:creationId xmlns:a16="http://schemas.microsoft.com/office/drawing/2014/main" id="{00000000-0008-0000-0F00-0000D1000000}"/>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10" name="n_2mainValue【体育館・プール】&#10;一人当たり面積">
          <a:extLst>
            <a:ext uri="{FF2B5EF4-FFF2-40B4-BE49-F238E27FC236}">
              <a16:creationId xmlns:a16="http://schemas.microsoft.com/office/drawing/2014/main" id="{00000000-0008-0000-0F00-0000D2000000}"/>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00000000-0008-0000-0F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00000000-0008-0000-0F00-0000EC000000}"/>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00000000-0008-0000-0F00-0000EE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0000000-0008-0000-0F00-0000F0000000}"/>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a:extLst>
            <a:ext uri="{FF2B5EF4-FFF2-40B4-BE49-F238E27FC236}">
              <a16:creationId xmlns:a16="http://schemas.microsoft.com/office/drawing/2014/main" id="{00000000-0008-0000-0F00-0000F3000000}"/>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a:extLst>
            <a:ext uri="{FF2B5EF4-FFF2-40B4-BE49-F238E27FC236}">
              <a16:creationId xmlns:a16="http://schemas.microsoft.com/office/drawing/2014/main" id="{00000000-0008-0000-0F00-0000F500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154305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2908300" y="141351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254" name="n_1mainValue【福祉施設】&#10;有形固定資産減価償却率">
          <a:extLst>
            <a:ext uri="{FF2B5EF4-FFF2-40B4-BE49-F238E27FC236}">
              <a16:creationId xmlns:a16="http://schemas.microsoft.com/office/drawing/2014/main" id="{00000000-0008-0000-0F00-0000FE000000}"/>
            </a:ext>
          </a:extLst>
        </xdr:cNvPr>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255" name="n_2mainValue【福祉施設】&#10;有形固定資産減価償却率">
          <a:extLst>
            <a:ext uri="{FF2B5EF4-FFF2-40B4-BE49-F238E27FC236}">
              <a16:creationId xmlns:a16="http://schemas.microsoft.com/office/drawing/2014/main" id="{00000000-0008-0000-0F00-0000FF000000}"/>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F00-000014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F00-000016010000}"/>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F00-000018010000}"/>
            </a:ext>
          </a:extLst>
        </xdr:cNvPr>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3" name="n_1aveValue【福祉施設】&#10;一人当たり面積">
          <a:extLst>
            <a:ext uri="{FF2B5EF4-FFF2-40B4-BE49-F238E27FC236}">
              <a16:creationId xmlns:a16="http://schemas.microsoft.com/office/drawing/2014/main" id="{00000000-0008-0000-0F00-00001B010000}"/>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a:extLst>
            <a:ext uri="{FF2B5EF4-FFF2-40B4-BE49-F238E27FC236}">
              <a16:creationId xmlns:a16="http://schemas.microsoft.com/office/drawing/2014/main" id="{00000000-0008-0000-0F00-00001D01000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155321</xdr:rowOff>
    </xdr:from>
    <xdr:to>
      <xdr:col>50</xdr:col>
      <xdr:colOff>165100</xdr:colOff>
      <xdr:row>85</xdr:row>
      <xdr:rowOff>85471</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9588500" y="145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148462</xdr:rowOff>
    </xdr:from>
    <xdr:to>
      <xdr:col>46</xdr:col>
      <xdr:colOff>38100</xdr:colOff>
      <xdr:row>85</xdr:row>
      <xdr:rowOff>78612</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8699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27812</xdr:rowOff>
    </xdr:from>
    <xdr:to>
      <xdr:col>50</xdr:col>
      <xdr:colOff>114300</xdr:colOff>
      <xdr:row>85</xdr:row>
      <xdr:rowOff>34671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8750300" y="146010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76598</xdr:rowOff>
    </xdr:from>
    <xdr:ext cx="469744" cy="259045"/>
    <xdr:sp macro="" textlink="">
      <xdr:nvSpPr>
        <xdr:cNvPr id="294" name="n_1mainValue【福祉施設】&#10;一人当たり面積">
          <a:extLst>
            <a:ext uri="{FF2B5EF4-FFF2-40B4-BE49-F238E27FC236}">
              <a16:creationId xmlns:a16="http://schemas.microsoft.com/office/drawing/2014/main" id="{00000000-0008-0000-0F00-000026010000}"/>
            </a:ext>
          </a:extLst>
        </xdr:cNvPr>
        <xdr:cNvSpPr txBox="1"/>
      </xdr:nvSpPr>
      <xdr:spPr>
        <a:xfrm>
          <a:off x="9391727" y="146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69739</xdr:rowOff>
    </xdr:from>
    <xdr:ext cx="469744" cy="259045"/>
    <xdr:sp macro="" textlink="">
      <xdr:nvSpPr>
        <xdr:cNvPr id="295" name="n_2mainValue【福祉施設】&#10;一人当たり面積">
          <a:extLst>
            <a:ext uri="{FF2B5EF4-FFF2-40B4-BE49-F238E27FC236}">
              <a16:creationId xmlns:a16="http://schemas.microsoft.com/office/drawing/2014/main" id="{00000000-0008-0000-0F00-000027010000}"/>
            </a:ext>
          </a:extLst>
        </xdr:cNvPr>
        <xdr:cNvSpPr txBox="1"/>
      </xdr:nvSpPr>
      <xdr:spPr>
        <a:xfrm>
          <a:off x="8515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a:extLst>
            <a:ext uri="{FF2B5EF4-FFF2-40B4-BE49-F238E27FC236}">
              <a16:creationId xmlns:a16="http://schemas.microsoft.com/office/drawing/2014/main" id="{00000000-0008-0000-0F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a:extLst>
            <a:ext uri="{FF2B5EF4-FFF2-40B4-BE49-F238E27FC236}">
              <a16:creationId xmlns:a16="http://schemas.microsoft.com/office/drawing/2014/main" id="{00000000-0008-0000-0F00-000042010000}"/>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a:extLst>
            <a:ext uri="{FF2B5EF4-FFF2-40B4-BE49-F238E27FC236}">
              <a16:creationId xmlns:a16="http://schemas.microsoft.com/office/drawing/2014/main" id="{00000000-0008-0000-0F00-000044010000}"/>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a:extLst>
            <a:ext uri="{FF2B5EF4-FFF2-40B4-BE49-F238E27FC236}">
              <a16:creationId xmlns:a16="http://schemas.microsoft.com/office/drawing/2014/main" id="{00000000-0008-0000-0F00-000046010000}"/>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169092</xdr:rowOff>
    </xdr:from>
    <xdr:to>
      <xdr:col>15</xdr:col>
      <xdr:colOff>101600</xdr:colOff>
      <xdr:row>106</xdr:row>
      <xdr:rowOff>99242</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106</xdr:row>
      <xdr:rowOff>48442</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2908300" y="1815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25054</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82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341" name="n_2mainValue【市民会館】&#10;有形固定資産減価償却率">
          <a:extLst>
            <a:ext uri="{FF2B5EF4-FFF2-40B4-BE49-F238E27FC236}">
              <a16:creationId xmlns:a16="http://schemas.microsoft.com/office/drawing/2014/main" id="{00000000-0008-0000-0F00-000055010000}"/>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F00-00006E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F00-000070010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F00-000072010000}"/>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73" name="n_1aveValue【市民会館】&#10;一人当たり面積">
          <a:extLst>
            <a:ext uri="{FF2B5EF4-FFF2-40B4-BE49-F238E27FC236}">
              <a16:creationId xmlns:a16="http://schemas.microsoft.com/office/drawing/2014/main" id="{00000000-0008-0000-0F00-000075010000}"/>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15257</xdr:rowOff>
    </xdr:from>
    <xdr:ext cx="469744" cy="259045"/>
    <xdr:sp macro="" textlink="">
      <xdr:nvSpPr>
        <xdr:cNvPr id="375" name="n_2aveValue【市民会館】&#10;一人当たり面積">
          <a:extLst>
            <a:ext uri="{FF2B5EF4-FFF2-40B4-BE49-F238E27FC236}">
              <a16:creationId xmlns:a16="http://schemas.microsoft.com/office/drawing/2014/main" id="{00000000-0008-0000-0F00-000077010000}"/>
            </a:ext>
          </a:extLst>
        </xdr:cNvPr>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97789</xdr:rowOff>
    </xdr:from>
    <xdr:to>
      <xdr:col>50</xdr:col>
      <xdr:colOff>165100</xdr:colOff>
      <xdr:row>104</xdr:row>
      <xdr:rowOff>27939</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148589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8750300" y="17792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44466</xdr:rowOff>
    </xdr:from>
    <xdr:ext cx="469744" cy="259045"/>
    <xdr:sp macro="" textlink="">
      <xdr:nvSpPr>
        <xdr:cNvPr id="384" name="n_1mainValue【市民会館】&#10;一人当たり面積">
          <a:extLst>
            <a:ext uri="{FF2B5EF4-FFF2-40B4-BE49-F238E27FC236}">
              <a16:creationId xmlns:a16="http://schemas.microsoft.com/office/drawing/2014/main" id="{00000000-0008-0000-0F00-000080010000}"/>
            </a:ext>
          </a:extLst>
        </xdr:cNvPr>
        <xdr:cNvSpPr txBox="1"/>
      </xdr:nvSpPr>
      <xdr:spPr>
        <a:xfrm>
          <a:off x="9391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385" name="n_2mainValue【市民会館】&#10;一人当たり面積">
          <a:extLst>
            <a:ext uri="{FF2B5EF4-FFF2-40B4-BE49-F238E27FC236}">
              <a16:creationId xmlns:a16="http://schemas.microsoft.com/office/drawing/2014/main" id="{00000000-0008-0000-0F00-000081010000}"/>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F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00000000-0008-0000-0F00-00009C010000}"/>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F00-00009E010000}"/>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F00-0000A0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00000000-0008-0000-0F00-0000A3010000}"/>
            </a:ext>
          </a:extLst>
        </xdr:cNvPr>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00000000-0008-0000-0F00-0000A501000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79846</xdr:rowOff>
    </xdr:from>
    <xdr:ext cx="405111" cy="259045"/>
    <xdr:sp macro="" textlink="">
      <xdr:nvSpPr>
        <xdr:cNvPr id="428" name="n_1mainValue【一般廃棄物処理施設】&#10;有形固定資産減価償却率">
          <a:extLst>
            <a:ext uri="{FF2B5EF4-FFF2-40B4-BE49-F238E27FC236}">
              <a16:creationId xmlns:a16="http://schemas.microsoft.com/office/drawing/2014/main" id="{00000000-0008-0000-0F00-0000AC010000}"/>
            </a:ext>
          </a:extLst>
        </xdr:cNvPr>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00000000-0008-0000-0F00-0000C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5" name="【一般廃棄物処理施設】&#10;一人当たり有形固定資産（償却資産）額最小値テキスト">
          <a:extLst>
            <a:ext uri="{FF2B5EF4-FFF2-40B4-BE49-F238E27FC236}">
              <a16:creationId xmlns:a16="http://schemas.microsoft.com/office/drawing/2014/main" id="{00000000-0008-0000-0F00-0000C701000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00000000-0008-0000-0F00-0000C901000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59" name="【一般廃棄物処理施設】&#10;一人当たり有形固定資産（償却資産）額平均値テキスト">
          <a:extLst>
            <a:ext uri="{FF2B5EF4-FFF2-40B4-BE49-F238E27FC236}">
              <a16:creationId xmlns:a16="http://schemas.microsoft.com/office/drawing/2014/main" id="{00000000-0008-0000-0F00-0000CB010000}"/>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id="{00000000-0008-0000-0F00-0000CE010000}"/>
            </a:ext>
          </a:extLst>
        </xdr:cNvPr>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64" name="n_2aveValue【一般廃棄物処理施設】&#10;一人当たり有形固定資産（償却資産）額">
          <a:extLst>
            <a:ext uri="{FF2B5EF4-FFF2-40B4-BE49-F238E27FC236}">
              <a16:creationId xmlns:a16="http://schemas.microsoft.com/office/drawing/2014/main" id="{00000000-0008-0000-0F00-0000D0010000}"/>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139674</xdr:rowOff>
    </xdr:from>
    <xdr:to>
      <xdr:col>112</xdr:col>
      <xdr:colOff>38100</xdr:colOff>
      <xdr:row>41</xdr:row>
      <xdr:rowOff>69824</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1272500" y="69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60951</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00000000-0008-0000-0F00-0000D7010000}"/>
            </a:ext>
          </a:extLst>
        </xdr:cNvPr>
        <xdr:cNvSpPr txBox="1"/>
      </xdr:nvSpPr>
      <xdr:spPr>
        <a:xfrm>
          <a:off x="21043411" y="70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a:extLst>
            <a:ext uri="{FF2B5EF4-FFF2-40B4-BE49-F238E27FC236}">
              <a16:creationId xmlns:a16="http://schemas.microsoft.com/office/drawing/2014/main" id="{00000000-0008-0000-0F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8" name="【保健センター・保健所】&#10;有形固定資産減価償却率最小値テキスト">
          <a:extLst>
            <a:ext uri="{FF2B5EF4-FFF2-40B4-BE49-F238E27FC236}">
              <a16:creationId xmlns:a16="http://schemas.microsoft.com/office/drawing/2014/main" id="{00000000-0008-0000-0F00-0000F2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保健センター・保健所】&#10;有形固定資産減価償却率最大値テキスト">
          <a:extLst>
            <a:ext uri="{FF2B5EF4-FFF2-40B4-BE49-F238E27FC236}">
              <a16:creationId xmlns:a16="http://schemas.microsoft.com/office/drawing/2014/main" id="{00000000-0008-0000-0F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2" name="【保健センター・保健所】&#10;有形固定資産減価償却率平均値テキスト">
          <a:extLst>
            <a:ext uri="{FF2B5EF4-FFF2-40B4-BE49-F238E27FC236}">
              <a16:creationId xmlns:a16="http://schemas.microsoft.com/office/drawing/2014/main" id="{00000000-0008-0000-0F00-0000F6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05" name="n_1aveValue【保健センター・保健所】&#10;有形固定資産減価償却率">
          <a:extLst>
            <a:ext uri="{FF2B5EF4-FFF2-40B4-BE49-F238E27FC236}">
              <a16:creationId xmlns:a16="http://schemas.microsoft.com/office/drawing/2014/main" id="{00000000-0008-0000-0F00-0000F9010000}"/>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507" name="n_2aveValue【保健センター・保健所】&#10;有形固定資産減価償却率">
          <a:extLst>
            <a:ext uri="{FF2B5EF4-FFF2-40B4-BE49-F238E27FC236}">
              <a16:creationId xmlns:a16="http://schemas.microsoft.com/office/drawing/2014/main" id="{00000000-0008-0000-0F00-0000FB010000}"/>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4541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27759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4592300" y="1018413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id="{00000000-0008-0000-0F00-000004020000}"/>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00000000-0008-0000-0F00-000005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00000000-0008-0000-0F00-00001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00000000-0008-0000-0F00-00001C02000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00000000-0008-0000-0F00-00001E02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00000000-0008-0000-0F00-000020020000}"/>
            </a:ext>
          </a:extLst>
        </xdr:cNvPr>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47" name="n_1aveValue【保健センター・保健所】&#10;一人当たり面積">
          <a:extLst>
            <a:ext uri="{FF2B5EF4-FFF2-40B4-BE49-F238E27FC236}">
              <a16:creationId xmlns:a16="http://schemas.microsoft.com/office/drawing/2014/main" id="{00000000-0008-0000-0F00-000023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49" name="n_2aveValue【保健センター・保健所】&#10;一人当たり面積">
          <a:extLst>
            <a:ext uri="{FF2B5EF4-FFF2-40B4-BE49-F238E27FC236}">
              <a16:creationId xmlns:a16="http://schemas.microsoft.com/office/drawing/2014/main" id="{00000000-0008-0000-0F00-000025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42926</xdr:rowOff>
    </xdr:from>
    <xdr:to>
      <xdr:col>107</xdr:col>
      <xdr:colOff>101600</xdr:colOff>
      <xdr:row>63</xdr:row>
      <xdr:rowOff>144526</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93726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20434300" y="10840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80789</xdr:rowOff>
    </xdr:from>
    <xdr:ext cx="469744" cy="259045"/>
    <xdr:sp macro="" textlink="">
      <xdr:nvSpPr>
        <xdr:cNvPr id="558" name="n_1mainValue【保健センター・保健所】&#10;一人当たり面積">
          <a:extLst>
            <a:ext uri="{FF2B5EF4-FFF2-40B4-BE49-F238E27FC236}">
              <a16:creationId xmlns:a16="http://schemas.microsoft.com/office/drawing/2014/main" id="{00000000-0008-0000-0F00-00002E020000}"/>
            </a:ext>
          </a:extLst>
        </xdr:cNvPr>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559" name="n_2mainValue【保健センター・保健所】&#10;一人当たり面積">
          <a:extLst>
            <a:ext uri="{FF2B5EF4-FFF2-40B4-BE49-F238E27FC236}">
              <a16:creationId xmlns:a16="http://schemas.microsoft.com/office/drawing/2014/main" id="{00000000-0008-0000-0F00-00002F020000}"/>
            </a:ext>
          </a:extLst>
        </xdr:cNvPr>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00000000-0008-0000-0F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86" name="【消防施設】&#10;有形固定資産減価償却率最小値テキスト">
          <a:extLst>
            <a:ext uri="{FF2B5EF4-FFF2-40B4-BE49-F238E27FC236}">
              <a16:creationId xmlns:a16="http://schemas.microsoft.com/office/drawing/2014/main" id="{00000000-0008-0000-0F00-00004A020000}"/>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88" name="【消防施設】&#10;有形固定資産減価償却率最大値テキスト">
          <a:extLst>
            <a:ext uri="{FF2B5EF4-FFF2-40B4-BE49-F238E27FC236}">
              <a16:creationId xmlns:a16="http://schemas.microsoft.com/office/drawing/2014/main" id="{00000000-0008-0000-0F00-00004C02000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00000000-0008-0000-0F00-00004E02000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93" name="n_1aveValue【消防施設】&#10;有形固定資産減価償却率">
          <a:extLst>
            <a:ext uri="{FF2B5EF4-FFF2-40B4-BE49-F238E27FC236}">
              <a16:creationId xmlns:a16="http://schemas.microsoft.com/office/drawing/2014/main" id="{00000000-0008-0000-0F00-000051020000}"/>
            </a:ext>
          </a:extLst>
        </xdr:cNvPr>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95" name="n_2aveValue【消防施設】&#10;有形固定資産減価償却率">
          <a:extLst>
            <a:ext uri="{FF2B5EF4-FFF2-40B4-BE49-F238E27FC236}">
              <a16:creationId xmlns:a16="http://schemas.microsoft.com/office/drawing/2014/main" id="{00000000-0008-0000-0F00-00005302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122827</xdr:rowOff>
    </xdr:from>
    <xdr:to>
      <xdr:col>81</xdr:col>
      <xdr:colOff>101600</xdr:colOff>
      <xdr:row>81</xdr:row>
      <xdr:rowOff>52977</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5430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69504</xdr:rowOff>
    </xdr:from>
    <xdr:ext cx="405111" cy="259045"/>
    <xdr:sp macro="" textlink="">
      <xdr:nvSpPr>
        <xdr:cNvPr id="602" name="n_1mainValue【消防施設】&#10;有形固定資産減価償却率">
          <a:extLst>
            <a:ext uri="{FF2B5EF4-FFF2-40B4-BE49-F238E27FC236}">
              <a16:creationId xmlns:a16="http://schemas.microsoft.com/office/drawing/2014/main" id="{00000000-0008-0000-0F00-00005A020000}"/>
            </a:ext>
          </a:extLst>
        </xdr:cNvPr>
        <xdr:cNvSpPr txBox="1"/>
      </xdr:nvSpPr>
      <xdr:spPr>
        <a:xfrm>
          <a:off x="15266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a:extLst>
            <a:ext uri="{FF2B5EF4-FFF2-40B4-BE49-F238E27FC236}">
              <a16:creationId xmlns:a16="http://schemas.microsoft.com/office/drawing/2014/main" id="{00000000-0008-0000-0F00-00006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5" name="【消防施設】&#10;一人当たり面積最小値テキスト">
          <a:extLst>
            <a:ext uri="{FF2B5EF4-FFF2-40B4-BE49-F238E27FC236}">
              <a16:creationId xmlns:a16="http://schemas.microsoft.com/office/drawing/2014/main" id="{00000000-0008-0000-0F00-000071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27" name="【消防施設】&#10;一人当たり面積最大値テキスト">
          <a:extLst>
            <a:ext uri="{FF2B5EF4-FFF2-40B4-BE49-F238E27FC236}">
              <a16:creationId xmlns:a16="http://schemas.microsoft.com/office/drawing/2014/main" id="{00000000-0008-0000-0F00-0000730200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29" name="【消防施設】&#10;一人当たり面積平均値テキスト">
          <a:extLst>
            <a:ext uri="{FF2B5EF4-FFF2-40B4-BE49-F238E27FC236}">
              <a16:creationId xmlns:a16="http://schemas.microsoft.com/office/drawing/2014/main" id="{00000000-0008-0000-0F00-00007502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32" name="n_1aveValue【消防施設】&#10;一人当たり面積">
          <a:extLst>
            <a:ext uri="{FF2B5EF4-FFF2-40B4-BE49-F238E27FC236}">
              <a16:creationId xmlns:a16="http://schemas.microsoft.com/office/drawing/2014/main" id="{00000000-0008-0000-0F00-00007802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34" name="n_2aveValue【消防施設】&#10;一人当たり面積">
          <a:extLst>
            <a:ext uri="{FF2B5EF4-FFF2-40B4-BE49-F238E27FC236}">
              <a16:creationId xmlns:a16="http://schemas.microsoft.com/office/drawing/2014/main" id="{00000000-0008-0000-0F00-00007A020000}"/>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9162</xdr:rowOff>
    </xdr:from>
    <xdr:ext cx="469744" cy="259045"/>
    <xdr:sp macro="" textlink="">
      <xdr:nvSpPr>
        <xdr:cNvPr id="641" name="n_1mainValue【消防施設】&#10;一人当たり面積">
          <a:extLst>
            <a:ext uri="{FF2B5EF4-FFF2-40B4-BE49-F238E27FC236}">
              <a16:creationId xmlns:a16="http://schemas.microsoft.com/office/drawing/2014/main" id="{00000000-0008-0000-0F00-000081020000}"/>
            </a:ext>
          </a:extLst>
        </xdr:cNvPr>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F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68" name="【庁舎】&#10;有形固定資産減価償却率最小値テキスト">
          <a:extLst>
            <a:ext uri="{FF2B5EF4-FFF2-40B4-BE49-F238E27FC236}">
              <a16:creationId xmlns:a16="http://schemas.microsoft.com/office/drawing/2014/main" id="{00000000-0008-0000-0F00-00009C020000}"/>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70" name="【庁舎】&#10;有形固定資産減価償却率最大値テキスト">
          <a:extLst>
            <a:ext uri="{FF2B5EF4-FFF2-40B4-BE49-F238E27FC236}">
              <a16:creationId xmlns:a16="http://schemas.microsoft.com/office/drawing/2014/main" id="{00000000-0008-0000-0F00-00009E02000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F00-0000A0020000}"/>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675" name="n_1aveValue【庁舎】&#10;有形固定資産減価償却率">
          <a:extLst>
            <a:ext uri="{FF2B5EF4-FFF2-40B4-BE49-F238E27FC236}">
              <a16:creationId xmlns:a16="http://schemas.microsoft.com/office/drawing/2014/main" id="{00000000-0008-0000-0F00-0000A3020000}"/>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77" name="n_2aveValue【庁舎】&#10;有形固定資産減価償却率">
          <a:extLst>
            <a:ext uri="{FF2B5EF4-FFF2-40B4-BE49-F238E27FC236}">
              <a16:creationId xmlns:a16="http://schemas.microsoft.com/office/drawing/2014/main" id="{00000000-0008-0000-0F00-0000A5020000}"/>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61505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4592300" y="1782535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686" name="n_1mainValue【庁舎】&#10;有形固定資産減価償却率">
          <a:extLst>
            <a:ext uri="{FF2B5EF4-FFF2-40B4-BE49-F238E27FC236}">
              <a16:creationId xmlns:a16="http://schemas.microsoft.com/office/drawing/2014/main" id="{00000000-0008-0000-0F00-0000AE020000}"/>
            </a:ext>
          </a:extLst>
        </xdr:cNvPr>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103432</xdr:rowOff>
    </xdr:from>
    <xdr:ext cx="405111" cy="259045"/>
    <xdr:sp macro="" textlink="">
      <xdr:nvSpPr>
        <xdr:cNvPr id="687" name="n_2mainValue【庁舎】&#10;有形固定資産減価償却率">
          <a:extLst>
            <a:ext uri="{FF2B5EF4-FFF2-40B4-BE49-F238E27FC236}">
              <a16:creationId xmlns:a16="http://schemas.microsoft.com/office/drawing/2014/main" id="{00000000-0008-0000-0F00-0000AF020000}"/>
            </a:ext>
          </a:extLst>
        </xdr:cNvPr>
        <xdr:cNvSpPr txBox="1"/>
      </xdr:nvSpPr>
      <xdr:spPr>
        <a:xfrm>
          <a:off x="14389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00000000-0008-0000-0F00-0000C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10" name="【庁舎】&#10;一人当たり面積最小値テキスト">
          <a:extLst>
            <a:ext uri="{FF2B5EF4-FFF2-40B4-BE49-F238E27FC236}">
              <a16:creationId xmlns:a16="http://schemas.microsoft.com/office/drawing/2014/main" id="{00000000-0008-0000-0F00-0000C6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12" name="【庁舎】&#10;一人当たり面積最大値テキスト">
          <a:extLst>
            <a:ext uri="{FF2B5EF4-FFF2-40B4-BE49-F238E27FC236}">
              <a16:creationId xmlns:a16="http://schemas.microsoft.com/office/drawing/2014/main" id="{00000000-0008-0000-0F00-0000C8020000}"/>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14" name="【庁舎】&#10;一人当たり面積平均値テキスト">
          <a:extLst>
            <a:ext uri="{FF2B5EF4-FFF2-40B4-BE49-F238E27FC236}">
              <a16:creationId xmlns:a16="http://schemas.microsoft.com/office/drawing/2014/main" id="{00000000-0008-0000-0F00-0000CA020000}"/>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717" name="n_1aveValue【庁舎】&#10;一人当たり面積">
          <a:extLst>
            <a:ext uri="{FF2B5EF4-FFF2-40B4-BE49-F238E27FC236}">
              <a16:creationId xmlns:a16="http://schemas.microsoft.com/office/drawing/2014/main" id="{00000000-0008-0000-0F00-0000CD020000}"/>
            </a:ext>
          </a:extLst>
        </xdr:cNvPr>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8399</xdr:rowOff>
    </xdr:from>
    <xdr:ext cx="469744" cy="259045"/>
    <xdr:sp macro="" textlink="">
      <xdr:nvSpPr>
        <xdr:cNvPr id="719" name="n_2aveValue【庁舎】&#10;一人当たり面積">
          <a:extLst>
            <a:ext uri="{FF2B5EF4-FFF2-40B4-BE49-F238E27FC236}">
              <a16:creationId xmlns:a16="http://schemas.microsoft.com/office/drawing/2014/main" id="{00000000-0008-0000-0F00-0000CF020000}"/>
            </a:ext>
          </a:extLst>
        </xdr:cNvPr>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119126</xdr:rowOff>
    </xdr:from>
    <xdr:to>
      <xdr:col>107</xdr:col>
      <xdr:colOff>101600</xdr:colOff>
      <xdr:row>103</xdr:row>
      <xdr:rowOff>49276</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169926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0434300" y="176326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40657</xdr:rowOff>
    </xdr:from>
    <xdr:ext cx="469744" cy="259045"/>
    <xdr:sp macro="" textlink="">
      <xdr:nvSpPr>
        <xdr:cNvPr id="728" name="n_1mainValue【庁舎】&#10;一人当たり面積">
          <a:extLst>
            <a:ext uri="{FF2B5EF4-FFF2-40B4-BE49-F238E27FC236}">
              <a16:creationId xmlns:a16="http://schemas.microsoft.com/office/drawing/2014/main" id="{00000000-0008-0000-0F00-0000D8020000}"/>
            </a:ext>
          </a:extLst>
        </xdr:cNvPr>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65803</xdr:rowOff>
    </xdr:from>
    <xdr:ext cx="469744" cy="259045"/>
    <xdr:sp macro="" textlink="">
      <xdr:nvSpPr>
        <xdr:cNvPr id="729" name="n_2mainValue【庁舎】&#10;一人当たり面積">
          <a:extLst>
            <a:ext uri="{FF2B5EF4-FFF2-40B4-BE49-F238E27FC236}">
              <a16:creationId xmlns:a16="http://schemas.microsoft.com/office/drawing/2014/main" id="{00000000-0008-0000-0F00-0000D9020000}"/>
            </a:ext>
          </a:extLst>
        </xdr:cNvPr>
        <xdr:cNvSpPr txBox="1"/>
      </xdr:nvSpPr>
      <xdr:spPr>
        <a:xfrm>
          <a:off x="20199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災害時等の避難所に指定されている施設もあるため、必要に応じて耐震補強を実施し、定期的な点検と計画的な保全を行い長寿命化を図っていく。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年度の固定資産台帳未整備のため平成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年度数値なし。）</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市内に中心となる産業がないこと等により財政基盤が弱く、全国市町村平均を下回っている。今後も徹底した歳出の見直しを実施するとともに、税の収納率向上を中心とする歳入確保に努める。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62</xdr:row>
      <xdr:rowOff>145796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62</xdr:row>
      <xdr:rowOff>126492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17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60</xdr:row>
      <xdr:rowOff>131572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31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60</xdr:row>
      <xdr:rowOff>131572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137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120745</xdr:rowOff>
    </xdr:from>
    <xdr:to>
      <xdr:col>23</xdr:col>
      <xdr:colOff>133350</xdr:colOff>
      <xdr:row>80</xdr:row>
      <xdr:rowOff>133848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36745"/>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120745</xdr:rowOff>
    </xdr:from>
    <xdr:to>
      <xdr:col>19</xdr:col>
      <xdr:colOff>133350</xdr:colOff>
      <xdr:row>80</xdr:row>
      <xdr:rowOff>136249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36745"/>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105781</xdr:rowOff>
    </xdr:from>
    <xdr:to>
      <xdr:col>15</xdr:col>
      <xdr:colOff>82550</xdr:colOff>
      <xdr:row>80</xdr:row>
      <xdr:rowOff>136249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1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100171</xdr:rowOff>
    </xdr:from>
    <xdr:to>
      <xdr:col>11</xdr:col>
      <xdr:colOff>31750</xdr:colOff>
      <xdr:row>80</xdr:row>
      <xdr:rowOff>105781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1617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83048</xdr:rowOff>
    </xdr:from>
    <xdr:to>
      <xdr:col>23</xdr:col>
      <xdr:colOff>184150</xdr:colOff>
      <xdr:row>81</xdr:row>
      <xdr:rowOff>13198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69945</xdr:rowOff>
    </xdr:from>
    <xdr:to>
      <xdr:col>19</xdr:col>
      <xdr:colOff>184150</xdr:colOff>
      <xdr:row>81</xdr:row>
      <xdr:rowOff>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5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85449</xdr:rowOff>
    </xdr:from>
    <xdr:to>
      <xdr:col>15</xdr:col>
      <xdr:colOff>133350</xdr:colOff>
      <xdr:row>81</xdr:row>
      <xdr:rowOff>15599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25776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54981</xdr:rowOff>
    </xdr:from>
    <xdr:to>
      <xdr:col>11</xdr:col>
      <xdr:colOff>82550</xdr:colOff>
      <xdr:row>80</xdr:row>
      <xdr:rowOff>156581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166758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49371</xdr:rowOff>
    </xdr:from>
    <xdr:to>
      <xdr:col>7</xdr:col>
      <xdr:colOff>31750</xdr:colOff>
      <xdr:row>80</xdr:row>
      <xdr:rowOff>150971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161148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ポイント上回っている。今後も行財政改革への取り組みを通じて給与の適正化に努める。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合併前から類似団体より少ない定数を維持してきたが、今後も更に合理的で効率的な行政運営を行うため、引き続き職員定数の抑制と計画的な定員管理を行う。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154668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132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144326</xdr:rowOff>
    </xdr:from>
    <xdr:to>
      <xdr:col>77</xdr:col>
      <xdr:colOff>44450</xdr:colOff>
      <xdr:row>60</xdr:row>
      <xdr:rowOff>151221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313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151221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227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135709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651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103868</xdr:rowOff>
    </xdr:from>
    <xdr:to>
      <xdr:col>81</xdr:col>
      <xdr:colOff>95250</xdr:colOff>
      <xdr:row>61</xdr:row>
      <xdr:rowOff>34018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120395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33853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48713</xdr:rowOff>
    </xdr:from>
    <xdr:to>
      <xdr:col>64</xdr:col>
      <xdr:colOff>152400</xdr:colOff>
      <xdr:row>60</xdr:row>
      <xdr:rowOff>150313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160490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156633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地区売払収入を財政調整基金へ積み立てたことで充当可能基金が増加したこと等により比率が好転した。今後も後世への負担を少しでも軽減するよう適切な事業実施を行い、財政の健全化に努める。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41148</xdr:rowOff>
    </xdr:from>
    <xdr:to>
      <xdr:col>81</xdr:col>
      <xdr:colOff>44450</xdr:colOff>
      <xdr:row>14</xdr:row>
      <xdr:rowOff>132038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41448"/>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118364</xdr:rowOff>
    </xdr:from>
    <xdr:to>
      <xdr:col>77</xdr:col>
      <xdr:colOff>44450</xdr:colOff>
      <xdr:row>14</xdr:row>
      <xdr:rowOff>132038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51866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118364</xdr:rowOff>
    </xdr:from>
    <xdr:to>
      <xdr:col>72</xdr:col>
      <xdr:colOff>203200</xdr:colOff>
      <xdr:row>15</xdr:row>
      <xdr:rowOff>33782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1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80433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0553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161798</xdr:rowOff>
    </xdr:from>
    <xdr:to>
      <xdr:col>81</xdr:col>
      <xdr:colOff>95250</xdr:colOff>
      <xdr:row>14</xdr:row>
      <xdr:rowOff>91948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83075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類似団体と比較して、人件費に係る経常収支比率は低くなっている。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これは、合併後、職員定数の抑制と計画的な定員管理を行っていること、ゴミ処理業務や消防業務を一部事務組合で行っていることが挙げられる。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0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年度以降比率が悪化しているのは、人件費の削減による臨時職員の増加や施設の管理運営等に係る経費が多額になっているためである。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今後も事務事業の見直しや施設の統廃合等により経費の削減を図る。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140607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5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6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類似団体と比較して、扶助費に係る経常収支比率は低くなっているが、今後も高齢化や障害者支援対策等による自然増が見込まれる。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25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類似団体と比較して、数値が高くなっている要因は、他会計への繰出金である。特に下水道施設の維持管理のため、公営企業会計への繰出金が必要となっている。平成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分流式下水道に要する経費について、総務省通知を踏まえた繰出基準の適正化を行ったことにより、数値が大幅に悪化した。今後、料金の適正化を図る等、普通会計の負担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その他は、維持補修費と繰出金が該当。</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157480</xdr:rowOff>
    </xdr:from>
    <xdr:to>
      <xdr:col>82</xdr:col>
      <xdr:colOff>107950</xdr:colOff>
      <xdr:row>61</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4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60</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類似団体と比較して、補助費等に係る経常収支比率が高くなっているのは、ゴミ処理業務や消防業務等を一部事務組合で行っていることが挙げられる。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今後は市単独補助金について、既に目的を終えたもの、効果の薄いもの、既得権化しているものについて、徹底した見直しとあり方の検討を行い、補助金額の削減を図る。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75</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914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130810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類似団体と比較して、公債費以外の経常収支比率が高くなっていたのは、補助費等とその他の経費が類似団体以上となっていたためである。人件費、扶助費の義務的経費や物件費は類似団体以下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年度は類似団体平均を下回った。平成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年度は、分流式下水道に要する経費について、総務省通知を踏まえた繰出基準の適正化を行ったことにより、数値が悪化した。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178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78</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29185"/>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27083</xdr:rowOff>
    </xdr:from>
    <xdr:to>
      <xdr:col>29</xdr:col>
      <xdr:colOff>127000</xdr:colOff>
      <xdr:row>16</xdr:row>
      <xdr:rowOff>61697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7908"/>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61697</xdr:rowOff>
    </xdr:from>
    <xdr:to>
      <xdr:col>26</xdr:col>
      <xdr:colOff>50800</xdr:colOff>
      <xdr:row>16</xdr:row>
      <xdr:rowOff>66211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2522"/>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66211</xdr:rowOff>
    </xdr:from>
    <xdr:to>
      <xdr:col>22</xdr:col>
      <xdr:colOff>114300</xdr:colOff>
      <xdr:row>16</xdr:row>
      <xdr:rowOff>104407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7036"/>
          <a:ext cx="6985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104407</xdr:rowOff>
    </xdr:from>
    <xdr:to>
      <xdr:col>18</xdr:col>
      <xdr:colOff>177800</xdr:colOff>
      <xdr:row>16</xdr:row>
      <xdr:rowOff>148850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5232"/>
          <a:ext cx="6985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147733</xdr:rowOff>
    </xdr:from>
    <xdr:to>
      <xdr:col>29</xdr:col>
      <xdr:colOff>177800</xdr:colOff>
      <xdr:row>16</xdr:row>
      <xdr:rowOff>77883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10897</xdr:rowOff>
    </xdr:from>
    <xdr:to>
      <xdr:col>26</xdr:col>
      <xdr:colOff>101600</xdr:colOff>
      <xdr:row>16</xdr:row>
      <xdr:rowOff>112497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97274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15411</xdr:rowOff>
    </xdr:from>
    <xdr:to>
      <xdr:col>22</xdr:col>
      <xdr:colOff>165100</xdr:colOff>
      <xdr:row>16</xdr:row>
      <xdr:rowOff>117011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101788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53607</xdr:rowOff>
    </xdr:from>
    <xdr:to>
      <xdr:col>19</xdr:col>
      <xdr:colOff>38100</xdr:colOff>
      <xdr:row>16</xdr:row>
      <xdr:rowOff>155207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139984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98050</xdr:rowOff>
    </xdr:from>
    <xdr:to>
      <xdr:col>15</xdr:col>
      <xdr:colOff>101600</xdr:colOff>
      <xdr:row>17</xdr:row>
      <xdr:rowOff>28200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283065</xdr:rowOff>
    </xdr:from>
    <xdr:to>
      <xdr:col>29</xdr:col>
      <xdr:colOff>127000</xdr:colOff>
      <xdr:row>36</xdr:row>
      <xdr:rowOff>2276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93415"/>
          <a:ext cx="647700" cy="6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329952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0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283065</xdr:rowOff>
    </xdr:from>
    <xdr:to>
      <xdr:col>26</xdr:col>
      <xdr:colOff>50800</xdr:colOff>
      <xdr:row>35</xdr:row>
      <xdr:rowOff>338706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3415"/>
          <a:ext cx="698500" cy="5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337838</xdr:rowOff>
    </xdr:from>
    <xdr:to>
      <xdr:col>22</xdr:col>
      <xdr:colOff>114300</xdr:colOff>
      <xdr:row>35</xdr:row>
      <xdr:rowOff>338706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8188"/>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284734</xdr:rowOff>
    </xdr:from>
    <xdr:to>
      <xdr:col>18</xdr:col>
      <xdr:colOff>177800</xdr:colOff>
      <xdr:row>35</xdr:row>
      <xdr:rowOff>337838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95084"/>
          <a:ext cx="698500" cy="5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294376</xdr:rowOff>
    </xdr:from>
    <xdr:to>
      <xdr:col>29</xdr:col>
      <xdr:colOff>177800</xdr:colOff>
      <xdr:row>36</xdr:row>
      <xdr:rowOff>53076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139453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232265</xdr:rowOff>
    </xdr:from>
    <xdr:to>
      <xdr:col>26</xdr:col>
      <xdr:colOff>101600</xdr:colOff>
      <xdr:row>35</xdr:row>
      <xdr:rowOff>333865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287906</xdr:rowOff>
    </xdr:from>
    <xdr:to>
      <xdr:col>22</xdr:col>
      <xdr:colOff>165100</xdr:colOff>
      <xdr:row>36</xdr:row>
      <xdr:rowOff>46606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56783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6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287038</xdr:rowOff>
    </xdr:from>
    <xdr:to>
      <xdr:col>19</xdr:col>
      <xdr:colOff>38100</xdr:colOff>
      <xdr:row>36</xdr:row>
      <xdr:rowOff>45738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30515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233934</xdr:rowOff>
    </xdr:from>
    <xdr:to>
      <xdr:col>15</xdr:col>
      <xdr:colOff>101600</xdr:colOff>
      <xdr:row>35</xdr:row>
      <xdr:rowOff>335534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320311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130442</xdr:rowOff>
    </xdr:from>
    <xdr:to>
      <xdr:col>24</xdr:col>
      <xdr:colOff>63500</xdr:colOff>
      <xdr:row>36</xdr:row>
      <xdr:rowOff>166789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2642"/>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166789</xdr:rowOff>
    </xdr:from>
    <xdr:to>
      <xdr:col>19</xdr:col>
      <xdr:colOff>177800</xdr:colOff>
      <xdr:row>37</xdr:row>
      <xdr:rowOff>13056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898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164103</xdr:rowOff>
    </xdr:from>
    <xdr:to>
      <xdr:col>15</xdr:col>
      <xdr:colOff>50800</xdr:colOff>
      <xdr:row>37</xdr:row>
      <xdr:rowOff>13056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6303"/>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164103</xdr:rowOff>
    </xdr:from>
    <xdr:to>
      <xdr:col>10</xdr:col>
      <xdr:colOff>114300</xdr:colOff>
      <xdr:row>37</xdr:row>
      <xdr:rowOff>25972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63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79642</xdr:rowOff>
    </xdr:from>
    <xdr:to>
      <xdr:col>24</xdr:col>
      <xdr:colOff>114300</xdr:colOff>
      <xdr:row>37</xdr:row>
      <xdr:rowOff>9792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115989</xdr:rowOff>
    </xdr:from>
    <xdr:to>
      <xdr:col>20</xdr:col>
      <xdr:colOff>38100</xdr:colOff>
      <xdr:row>37</xdr:row>
      <xdr:rowOff>46139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37266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133706</xdr:rowOff>
    </xdr:from>
    <xdr:to>
      <xdr:col>15</xdr:col>
      <xdr:colOff>101600</xdr:colOff>
      <xdr:row>37</xdr:row>
      <xdr:rowOff>63856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54983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113303</xdr:rowOff>
    </xdr:from>
    <xdr:to>
      <xdr:col>10</xdr:col>
      <xdr:colOff>165100</xdr:colOff>
      <xdr:row>37</xdr:row>
      <xdr:rowOff>43453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146622</xdr:rowOff>
    </xdr:from>
    <xdr:to>
      <xdr:col>6</xdr:col>
      <xdr:colOff>38100</xdr:colOff>
      <xdr:row>37</xdr:row>
      <xdr:rowOff>76772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67899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33779</xdr:rowOff>
    </xdr:from>
    <xdr:to>
      <xdr:col>24</xdr:col>
      <xdr:colOff>63500</xdr:colOff>
      <xdr:row>58</xdr:row>
      <xdr:rowOff>39695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7879"/>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19430</xdr:rowOff>
    </xdr:from>
    <xdr:to>
      <xdr:col>19</xdr:col>
      <xdr:colOff>177800</xdr:colOff>
      <xdr:row>58</xdr:row>
      <xdr:rowOff>39695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3530"/>
          <a:ext cx="889000" cy="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19430</xdr:rowOff>
    </xdr:from>
    <xdr:to>
      <xdr:col>15</xdr:col>
      <xdr:colOff>50800</xdr:colOff>
      <xdr:row>58</xdr:row>
      <xdr:rowOff>47517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3530"/>
          <a:ext cx="8890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47517</xdr:rowOff>
    </xdr:from>
    <xdr:to>
      <xdr:col>10</xdr:col>
      <xdr:colOff>114300</xdr:colOff>
      <xdr:row>58</xdr:row>
      <xdr:rowOff>48355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16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154429</xdr:rowOff>
    </xdr:from>
    <xdr:to>
      <xdr:col>24</xdr:col>
      <xdr:colOff>114300</xdr:colOff>
      <xdr:row>58</xdr:row>
      <xdr:rowOff>84579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69356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160345</xdr:rowOff>
    </xdr:from>
    <xdr:to>
      <xdr:col>20</xdr:col>
      <xdr:colOff>38100</xdr:colOff>
      <xdr:row>58</xdr:row>
      <xdr:rowOff>90495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81622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140080</xdr:rowOff>
    </xdr:from>
    <xdr:to>
      <xdr:col>15</xdr:col>
      <xdr:colOff>101600</xdr:colOff>
      <xdr:row>58</xdr:row>
      <xdr:rowOff>70230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168167</xdr:rowOff>
    </xdr:from>
    <xdr:to>
      <xdr:col>10</xdr:col>
      <xdr:colOff>165100</xdr:colOff>
      <xdr:row>58</xdr:row>
      <xdr:rowOff>98317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169005</xdr:rowOff>
    </xdr:from>
    <xdr:to>
      <xdr:col>6</xdr:col>
      <xdr:colOff>38100</xdr:colOff>
      <xdr:row>58</xdr:row>
      <xdr:rowOff>99155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49893</xdr:rowOff>
    </xdr:from>
    <xdr:to>
      <xdr:col>24</xdr:col>
      <xdr:colOff>63500</xdr:colOff>
      <xdr:row>78</xdr:row>
      <xdr:rowOff>70695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299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49893</xdr:rowOff>
    </xdr:from>
    <xdr:to>
      <xdr:col>19</xdr:col>
      <xdr:colOff>177800</xdr:colOff>
      <xdr:row>78</xdr:row>
      <xdr:rowOff>88722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2993"/>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88722</xdr:rowOff>
    </xdr:from>
    <xdr:to>
      <xdr:col>15</xdr:col>
      <xdr:colOff>50800</xdr:colOff>
      <xdr:row>78</xdr:row>
      <xdr:rowOff>96952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1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65176</xdr:rowOff>
    </xdr:from>
    <xdr:to>
      <xdr:col>10</xdr:col>
      <xdr:colOff>114300</xdr:colOff>
      <xdr:row>78</xdr:row>
      <xdr:rowOff>96952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38276"/>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19895</xdr:rowOff>
    </xdr:from>
    <xdr:to>
      <xdr:col>24</xdr:col>
      <xdr:colOff>114300</xdr:colOff>
      <xdr:row>78</xdr:row>
      <xdr:rowOff>121495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169772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170543</xdr:rowOff>
    </xdr:from>
    <xdr:to>
      <xdr:col>20</xdr:col>
      <xdr:colOff>38100</xdr:colOff>
      <xdr:row>78</xdr:row>
      <xdr:rowOff>100693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117220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1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37922</xdr:rowOff>
    </xdr:from>
    <xdr:to>
      <xdr:col>15</xdr:col>
      <xdr:colOff>101600</xdr:colOff>
      <xdr:row>78</xdr:row>
      <xdr:rowOff>139522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46152</xdr:rowOff>
    </xdr:from>
    <xdr:to>
      <xdr:col>10</xdr:col>
      <xdr:colOff>165100</xdr:colOff>
      <xdr:row>78</xdr:row>
      <xdr:rowOff>147752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xdr:rowOff>
    </xdr:from>
    <xdr:to>
      <xdr:col>6</xdr:col>
      <xdr:colOff>38100</xdr:colOff>
      <xdr:row>78</xdr:row>
      <xdr:rowOff>115976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132503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8159</xdr:rowOff>
    </xdr:from>
    <xdr:to>
      <xdr:col>24</xdr:col>
      <xdr:colOff>63500</xdr:colOff>
      <xdr:row>96</xdr:row>
      <xdr:rowOff>54966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67359"/>
          <a:ext cx="8382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54966</xdr:rowOff>
    </xdr:from>
    <xdr:to>
      <xdr:col>19</xdr:col>
      <xdr:colOff>177800</xdr:colOff>
      <xdr:row>96</xdr:row>
      <xdr:rowOff>169360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14166"/>
          <a:ext cx="889000" cy="1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169360</xdr:rowOff>
    </xdr:from>
    <xdr:to>
      <xdr:col>15</xdr:col>
      <xdr:colOff>50800</xdr:colOff>
      <xdr:row>97</xdr:row>
      <xdr:rowOff>14351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28560"/>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14351</xdr:rowOff>
    </xdr:from>
    <xdr:to>
      <xdr:col>10</xdr:col>
      <xdr:colOff>114300</xdr:colOff>
      <xdr:row>97</xdr:row>
      <xdr:rowOff>119526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45001"/>
          <a:ext cx="8890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128809</xdr:rowOff>
    </xdr:from>
    <xdr:to>
      <xdr:col>24</xdr:col>
      <xdr:colOff>114300</xdr:colOff>
      <xdr:row>96</xdr:row>
      <xdr:rowOff>58959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107236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4166</xdr:rowOff>
    </xdr:from>
    <xdr:to>
      <xdr:col>20</xdr:col>
      <xdr:colOff>38100</xdr:colOff>
      <xdr:row>96</xdr:row>
      <xdr:rowOff>105766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96893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118560</xdr:rowOff>
    </xdr:from>
    <xdr:to>
      <xdr:col>15</xdr:col>
      <xdr:colOff>101600</xdr:colOff>
      <xdr:row>97</xdr:row>
      <xdr:rowOff>48710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39837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135001</xdr:rowOff>
    </xdr:from>
    <xdr:to>
      <xdr:col>10</xdr:col>
      <xdr:colOff>165100</xdr:colOff>
      <xdr:row>97</xdr:row>
      <xdr:rowOff>65151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68726</xdr:rowOff>
    </xdr:from>
    <xdr:to>
      <xdr:col>6</xdr:col>
      <xdr:colOff>38100</xdr:colOff>
      <xdr:row>97</xdr:row>
      <xdr:rowOff>170326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161453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18672</xdr:rowOff>
    </xdr:from>
    <xdr:to>
      <xdr:col>55</xdr:col>
      <xdr:colOff>0</xdr:colOff>
      <xdr:row>37</xdr:row>
      <xdr:rowOff>28601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62322"/>
          <a:ext cx="8382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18672</xdr:rowOff>
    </xdr:from>
    <xdr:to>
      <xdr:col>50</xdr:col>
      <xdr:colOff>114300</xdr:colOff>
      <xdr:row>37</xdr:row>
      <xdr:rowOff>31884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6232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28402</xdr:rowOff>
    </xdr:from>
    <xdr:to>
      <xdr:col>45</xdr:col>
      <xdr:colOff>177800</xdr:colOff>
      <xdr:row>37</xdr:row>
      <xdr:rowOff>31884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72052"/>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28402</xdr:rowOff>
    </xdr:from>
    <xdr:to>
      <xdr:col>41</xdr:col>
      <xdr:colOff>50800</xdr:colOff>
      <xdr:row>37</xdr:row>
      <xdr:rowOff>35512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2052"/>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149251</xdr:rowOff>
    </xdr:from>
    <xdr:to>
      <xdr:col>55</xdr:col>
      <xdr:colOff>50800</xdr:colOff>
      <xdr:row>37</xdr:row>
      <xdr:rowOff>79401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127678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139322</xdr:rowOff>
    </xdr:from>
    <xdr:to>
      <xdr:col>50</xdr:col>
      <xdr:colOff>165100</xdr:colOff>
      <xdr:row>37</xdr:row>
      <xdr:rowOff>69472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60599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152534</xdr:rowOff>
    </xdr:from>
    <xdr:to>
      <xdr:col>46</xdr:col>
      <xdr:colOff>38100</xdr:colOff>
      <xdr:row>37</xdr:row>
      <xdr:rowOff>82684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73811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149052</xdr:rowOff>
    </xdr:from>
    <xdr:to>
      <xdr:col>41</xdr:col>
      <xdr:colOff>101600</xdr:colOff>
      <xdr:row>37</xdr:row>
      <xdr:rowOff>79202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70329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156162</xdr:rowOff>
    </xdr:from>
    <xdr:to>
      <xdr:col>36</xdr:col>
      <xdr:colOff>165100</xdr:colOff>
      <xdr:row>37</xdr:row>
      <xdr:rowOff>86312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77439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2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34071</xdr:rowOff>
    </xdr:from>
    <xdr:to>
      <xdr:col>55</xdr:col>
      <xdr:colOff>0</xdr:colOff>
      <xdr:row>59</xdr:row>
      <xdr:rowOff>46596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49621"/>
          <a:ext cx="8382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140364</xdr:rowOff>
    </xdr:from>
    <xdr:to>
      <xdr:col>50</xdr:col>
      <xdr:colOff>114300</xdr:colOff>
      <xdr:row>59</xdr:row>
      <xdr:rowOff>46596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4464"/>
          <a:ext cx="889000" cy="7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140364</xdr:rowOff>
    </xdr:from>
    <xdr:to>
      <xdr:col>45</xdr:col>
      <xdr:colOff>177800</xdr:colOff>
      <xdr:row>59</xdr:row>
      <xdr:rowOff>35876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4464"/>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15159</xdr:rowOff>
    </xdr:from>
    <xdr:to>
      <xdr:col>41</xdr:col>
      <xdr:colOff>50800</xdr:colOff>
      <xdr:row>59</xdr:row>
      <xdr:rowOff>35876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30709"/>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154721</xdr:rowOff>
    </xdr:from>
    <xdr:to>
      <xdr:col>55</xdr:col>
      <xdr:colOff>50800</xdr:colOff>
      <xdr:row>59</xdr:row>
      <xdr:rowOff>84871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167246</xdr:rowOff>
    </xdr:from>
    <xdr:to>
      <xdr:col>50</xdr:col>
      <xdr:colOff>165100</xdr:colOff>
      <xdr:row>59</xdr:row>
      <xdr:rowOff>97396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1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88523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2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89564</xdr:rowOff>
    </xdr:from>
    <xdr:to>
      <xdr:col>46</xdr:col>
      <xdr:colOff>38100</xdr:colOff>
      <xdr:row>59</xdr:row>
      <xdr:rowOff>19714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156526</xdr:rowOff>
    </xdr:from>
    <xdr:to>
      <xdr:col>41</xdr:col>
      <xdr:colOff>101600</xdr:colOff>
      <xdr:row>59</xdr:row>
      <xdr:rowOff>86676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1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77803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135809</xdr:rowOff>
    </xdr:from>
    <xdr:to>
      <xdr:col>36</xdr:col>
      <xdr:colOff>165100</xdr:colOff>
      <xdr:row>59</xdr:row>
      <xdr:rowOff>65959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57086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33527</xdr:rowOff>
    </xdr:from>
    <xdr:to>
      <xdr:col>55</xdr:col>
      <xdr:colOff>0</xdr:colOff>
      <xdr:row>79</xdr:row>
      <xdr:rowOff>34069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8077"/>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105480</xdr:rowOff>
    </xdr:from>
    <xdr:to>
      <xdr:col>50</xdr:col>
      <xdr:colOff>114300</xdr:colOff>
      <xdr:row>79</xdr:row>
      <xdr:rowOff>34069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78580"/>
          <a:ext cx="889000" cy="10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105480</xdr:rowOff>
    </xdr:from>
    <xdr:to>
      <xdr:col>45</xdr:col>
      <xdr:colOff>177800</xdr:colOff>
      <xdr:row>79</xdr:row>
      <xdr:rowOff>8491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78580"/>
          <a:ext cx="889000" cy="7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154177</xdr:rowOff>
    </xdr:from>
    <xdr:to>
      <xdr:col>55</xdr:col>
      <xdr:colOff>50800</xdr:colOff>
      <xdr:row>79</xdr:row>
      <xdr:rowOff>84327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154719</xdr:rowOff>
    </xdr:from>
    <xdr:to>
      <xdr:col>50</xdr:col>
      <xdr:colOff>165100</xdr:colOff>
      <xdr:row>79</xdr:row>
      <xdr:rowOff>84869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75996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54680</xdr:rowOff>
    </xdr:from>
    <xdr:to>
      <xdr:col>46</xdr:col>
      <xdr:colOff>38100</xdr:colOff>
      <xdr:row>78</xdr:row>
      <xdr:rowOff>156280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129141</xdr:rowOff>
    </xdr:from>
    <xdr:to>
      <xdr:col>41</xdr:col>
      <xdr:colOff>101600</xdr:colOff>
      <xdr:row>79</xdr:row>
      <xdr:rowOff>59291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50418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36170</xdr:rowOff>
    </xdr:from>
    <xdr:to>
      <xdr:col>55</xdr:col>
      <xdr:colOff>0</xdr:colOff>
      <xdr:row>98</xdr:row>
      <xdr:rowOff>25133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66820"/>
          <a:ext cx="838200" cy="1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25133</xdr:rowOff>
    </xdr:from>
    <xdr:to>
      <xdr:col>50</xdr:col>
      <xdr:colOff>114300</xdr:colOff>
      <xdr:row>98</xdr:row>
      <xdr:rowOff>116980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27233"/>
          <a:ext cx="889000" cy="9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84189</xdr:rowOff>
    </xdr:from>
    <xdr:to>
      <xdr:col>45</xdr:col>
      <xdr:colOff>177800</xdr:colOff>
      <xdr:row>98</xdr:row>
      <xdr:rowOff>116980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86289"/>
          <a:ext cx="889000" cy="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156820</xdr:rowOff>
    </xdr:from>
    <xdr:to>
      <xdr:col>55</xdr:col>
      <xdr:colOff>50800</xdr:colOff>
      <xdr:row>97</xdr:row>
      <xdr:rowOff>86970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135247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145783</xdr:rowOff>
    </xdr:from>
    <xdr:to>
      <xdr:col>50</xdr:col>
      <xdr:colOff>165100</xdr:colOff>
      <xdr:row>98</xdr:row>
      <xdr:rowOff>75933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67060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66180</xdr:rowOff>
    </xdr:from>
    <xdr:to>
      <xdr:col>46</xdr:col>
      <xdr:colOff>38100</xdr:colOff>
      <xdr:row>98</xdr:row>
      <xdr:rowOff>167780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158907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33389</xdr:rowOff>
    </xdr:from>
    <xdr:to>
      <xdr:col>41</xdr:col>
      <xdr:colOff>101600</xdr:colOff>
      <xdr:row>98</xdr:row>
      <xdr:rowOff>134989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126116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8581</xdr:rowOff>
    </xdr:from>
    <xdr:to>
      <xdr:col>85</xdr:col>
      <xdr:colOff>127000</xdr:colOff>
      <xdr:row>38</xdr:row>
      <xdr:rowOff>22857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523681"/>
          <a:ext cx="8382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8581</xdr:rowOff>
    </xdr:from>
    <xdr:to>
      <xdr:col>81</xdr:col>
      <xdr:colOff>50800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52368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24583</xdr:rowOff>
    </xdr:from>
    <xdr:to>
      <xdr:col>76</xdr:col>
      <xdr:colOff>114300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53968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23782</xdr:rowOff>
    </xdr:from>
    <xdr:to>
      <xdr:col>71</xdr:col>
      <xdr:colOff>177800</xdr:colOff>
      <xdr:row>38</xdr:row>
      <xdr:rowOff>24583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388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143507</xdr:rowOff>
    </xdr:from>
    <xdr:to>
      <xdr:col>85</xdr:col>
      <xdr:colOff>177800</xdr:colOff>
      <xdr:row>38</xdr:row>
      <xdr:rowOff>73657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129231</xdr:rowOff>
    </xdr:from>
    <xdr:to>
      <xdr:col>81</xdr:col>
      <xdr:colOff>101600</xdr:colOff>
      <xdr:row>38</xdr:row>
      <xdr:rowOff>59381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7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75908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145233</xdr:rowOff>
    </xdr:from>
    <xdr:to>
      <xdr:col>72</xdr:col>
      <xdr:colOff>38100</xdr:colOff>
      <xdr:row>38</xdr:row>
      <xdr:rowOff>75383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66510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8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144433</xdr:rowOff>
    </xdr:from>
    <xdr:to>
      <xdr:col>67</xdr:col>
      <xdr:colOff>101600</xdr:colOff>
      <xdr:row>38</xdr:row>
      <xdr:rowOff>74583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65709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8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63500</xdr:rowOff>
    </xdr:from>
    <xdr:to>
      <xdr:col>76</xdr:col>
      <xdr:colOff>114300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63500</xdr:rowOff>
    </xdr:from>
    <xdr:to>
      <xdr:col>71</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flipV="1">
          <a:off x="12814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12700</xdr:rowOff>
    </xdr:from>
    <xdr:to>
      <xdr:col>72</xdr:col>
      <xdr:colOff>38100</xdr:colOff>
      <xdr:row>50</xdr:row>
      <xdr:rowOff>114300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48</xdr:row>
      <xdr:rowOff>130827</xdr:rowOff>
    </xdr:from>
    <xdr:ext cx="313932"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46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168314</xdr:rowOff>
    </xdr:from>
    <xdr:to>
      <xdr:col>85</xdr:col>
      <xdr:colOff>127000</xdr:colOff>
      <xdr:row>76</xdr:row>
      <xdr:rowOff>79590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27064"/>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159144</xdr:rowOff>
    </xdr:from>
    <xdr:to>
      <xdr:col>81</xdr:col>
      <xdr:colOff>50800</xdr:colOff>
      <xdr:row>75</xdr:row>
      <xdr:rowOff>168314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17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159144</xdr:rowOff>
    </xdr:from>
    <xdr:to>
      <xdr:col>76</xdr:col>
      <xdr:colOff>114300</xdr:colOff>
      <xdr:row>75</xdr:row>
      <xdr:rowOff>160553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1789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160553</xdr:rowOff>
    </xdr:from>
    <xdr:to>
      <xdr:col>71</xdr:col>
      <xdr:colOff>177800</xdr:colOff>
      <xdr:row>75</xdr:row>
      <xdr:rowOff>164212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1930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28790</xdr:rowOff>
    </xdr:from>
    <xdr:to>
      <xdr:col>85</xdr:col>
      <xdr:colOff>177800</xdr:colOff>
      <xdr:row>76</xdr:row>
      <xdr:rowOff>130390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7217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117513</xdr:rowOff>
    </xdr:from>
    <xdr:to>
      <xdr:col>81</xdr:col>
      <xdr:colOff>101600</xdr:colOff>
      <xdr:row>76</xdr:row>
      <xdr:rowOff>47662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108344</xdr:rowOff>
    </xdr:from>
    <xdr:to>
      <xdr:col>76</xdr:col>
      <xdr:colOff>165100</xdr:colOff>
      <xdr:row>76</xdr:row>
      <xdr:rowOff>38494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29621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109754</xdr:rowOff>
    </xdr:from>
    <xdr:to>
      <xdr:col>72</xdr:col>
      <xdr:colOff>38100</xdr:colOff>
      <xdr:row>76</xdr:row>
      <xdr:rowOff>39905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68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31030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113411</xdr:rowOff>
    </xdr:from>
    <xdr:to>
      <xdr:col>67</xdr:col>
      <xdr:colOff>101600</xdr:colOff>
      <xdr:row>76</xdr:row>
      <xdr:rowOff>43560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72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34689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126625</xdr:rowOff>
    </xdr:from>
    <xdr:to>
      <xdr:col>85</xdr:col>
      <xdr:colOff>127000</xdr:colOff>
      <xdr:row>98</xdr:row>
      <xdr:rowOff>158810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57275"/>
          <a:ext cx="838200" cy="20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96563</xdr:rowOff>
    </xdr:from>
    <xdr:to>
      <xdr:col>81</xdr:col>
      <xdr:colOff>50800</xdr:colOff>
      <xdr:row>98</xdr:row>
      <xdr:rowOff>158810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98663"/>
          <a:ext cx="889000" cy="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96563</xdr:rowOff>
    </xdr:from>
    <xdr:to>
      <xdr:col>76</xdr:col>
      <xdr:colOff>114300</xdr:colOff>
      <xdr:row>99</xdr:row>
      <xdr:rowOff>10130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98663"/>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153569</xdr:rowOff>
    </xdr:from>
    <xdr:to>
      <xdr:col>71</xdr:col>
      <xdr:colOff>177800</xdr:colOff>
      <xdr:row>99</xdr:row>
      <xdr:rowOff>10130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55669"/>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75825</xdr:rowOff>
    </xdr:from>
    <xdr:to>
      <xdr:col>85</xdr:col>
      <xdr:colOff>177800</xdr:colOff>
      <xdr:row>98</xdr:row>
      <xdr:rowOff>5975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98702</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108010</xdr:rowOff>
    </xdr:from>
    <xdr:to>
      <xdr:col>81</xdr:col>
      <xdr:colOff>101600</xdr:colOff>
      <xdr:row>99</xdr:row>
      <xdr:rowOff>38160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29287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0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45763</xdr:rowOff>
    </xdr:from>
    <xdr:to>
      <xdr:col>76</xdr:col>
      <xdr:colOff>165100</xdr:colOff>
      <xdr:row>98</xdr:row>
      <xdr:rowOff>147363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163890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130780</xdr:rowOff>
    </xdr:from>
    <xdr:to>
      <xdr:col>72</xdr:col>
      <xdr:colOff>38100</xdr:colOff>
      <xdr:row>99</xdr:row>
      <xdr:rowOff>60930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52057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102769</xdr:rowOff>
    </xdr:from>
    <xdr:to>
      <xdr:col>67</xdr:col>
      <xdr:colOff>101600</xdr:colOff>
      <xdr:row>99</xdr:row>
      <xdr:rowOff>32919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24046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9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37561</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781511"/>
          <a:ext cx="8382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37561</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158211</xdr:rowOff>
    </xdr:from>
    <xdr:to>
      <xdr:col>112</xdr:col>
      <xdr:colOff>38100</xdr:colOff>
      <xdr:row>51</xdr:row>
      <xdr:rowOff>88361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7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104888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142119</xdr:rowOff>
    </xdr:from>
    <xdr:to>
      <xdr:col>116</xdr:col>
      <xdr:colOff>63500</xdr:colOff>
      <xdr:row>73</xdr:row>
      <xdr:rowOff>141700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486519"/>
          <a:ext cx="838200" cy="1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142119</xdr:rowOff>
    </xdr:from>
    <xdr:to>
      <xdr:col>111</xdr:col>
      <xdr:colOff>177800</xdr:colOff>
      <xdr:row>73</xdr:row>
      <xdr:rowOff>103600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86519"/>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65824</xdr:rowOff>
    </xdr:from>
    <xdr:to>
      <xdr:col>107</xdr:col>
      <xdr:colOff>50800</xdr:colOff>
      <xdr:row>73</xdr:row>
      <xdr:rowOff>103600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816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65824</xdr:rowOff>
    </xdr:from>
    <xdr:to>
      <xdr:col>102</xdr:col>
      <xdr:colOff>114300</xdr:colOff>
      <xdr:row>74</xdr:row>
      <xdr:rowOff>130899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81674"/>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90900</xdr:rowOff>
    </xdr:from>
    <xdr:to>
      <xdr:col>116</xdr:col>
      <xdr:colOff>114300</xdr:colOff>
      <xdr:row>74</xdr:row>
      <xdr:rowOff>21050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113777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91319</xdr:rowOff>
    </xdr:from>
    <xdr:to>
      <xdr:col>112</xdr:col>
      <xdr:colOff>38100</xdr:colOff>
      <xdr:row>73</xdr:row>
      <xdr:rowOff>21469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37996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52800</xdr:rowOff>
    </xdr:from>
    <xdr:to>
      <xdr:col>107</xdr:col>
      <xdr:colOff>101600</xdr:colOff>
      <xdr:row>73</xdr:row>
      <xdr:rowOff>154400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170927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15024</xdr:rowOff>
    </xdr:from>
    <xdr:to>
      <xdr:col>102</xdr:col>
      <xdr:colOff>165100</xdr:colOff>
      <xdr:row>73</xdr:row>
      <xdr:rowOff>116624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133151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80099</xdr:rowOff>
    </xdr:from>
    <xdr:to>
      <xdr:col>98</xdr:col>
      <xdr:colOff>38100</xdr:colOff>
      <xdr:row>75</xdr:row>
      <xdr:rowOff>10249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26776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34,216</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地区、定月池跡地等の大型事業の売却収入を基金へ積み立てたためである。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普通建設事業費は、類似団体平均を大幅に下回っているが、平成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79,593</a:t>
          </a:r>
          <a:r>
            <a:rPr kumimoji="1" lang="ja-JP" altLang="en-US" sz="1300">
              <a:latin typeface="ＭＳ Ｐゴシック" panose="020B0600070205080204" pitchFamily="50" charset="-128"/>
              <a:ea typeface="ＭＳ Ｐゴシック" panose="020B0600070205080204" pitchFamily="50" charset="-128"/>
            </a:rPr>
            <a:t>円で、ほぼ類似団体平均となっていた。これは、学校給食センター整備事業や本庁舎耐震補強事業などの大型事業が集中したためであり、平成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年度は減少に転じ、類似団体平均を大幅に下回った。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28,484</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円で、類似団体平均を大幅に上回っている。これは、ふるさと融資を活用した病院建設事業に対して、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億円の貸付を実施したためである。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72,878</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70,895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77,873</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年度は減少に転じたものの</a:t>
          </a:r>
          <a:r>
            <a:rPr kumimoji="1" lang="en-US" altLang="ja-JP" sz="1300">
              <a:latin typeface="ＭＳ Ｐゴシック" panose="020B0600070205080204" pitchFamily="50" charset="-128"/>
              <a:ea typeface="ＭＳ Ｐゴシック" panose="020B0600070205080204" pitchFamily="50" charset="-128"/>
            </a:rPr>
            <a:t>68,895</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円で類似団体平均を大幅に上回っている。減少に転じたのは、浅口工業団地整備事業（</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地区）が完了したことにより、特別会計への繰出金が減少したためである。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今後も事業の取捨選択を徹底していくことで、経費の削減を図る。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170398</xdr:rowOff>
    </xdr:from>
    <xdr:to>
      <xdr:col>24</xdr:col>
      <xdr:colOff>63500</xdr:colOff>
      <xdr:row>35</xdr:row>
      <xdr:rowOff>135128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99698"/>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135128</xdr:rowOff>
    </xdr:from>
    <xdr:to>
      <xdr:col>19</xdr:col>
      <xdr:colOff>177800</xdr:colOff>
      <xdr:row>35</xdr:row>
      <xdr:rowOff>135128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442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135128</xdr:rowOff>
    </xdr:from>
    <xdr:to>
      <xdr:col>15</xdr:col>
      <xdr:colOff>50800</xdr:colOff>
      <xdr:row>35</xdr:row>
      <xdr:rowOff>33238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64428"/>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150804</xdr:rowOff>
    </xdr:from>
    <xdr:to>
      <xdr:col>10</xdr:col>
      <xdr:colOff>114300</xdr:colOff>
      <xdr:row>35</xdr:row>
      <xdr:rowOff>33238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8010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119598</xdr:rowOff>
    </xdr:from>
    <xdr:to>
      <xdr:col>24</xdr:col>
      <xdr:colOff>114300</xdr:colOff>
      <xdr:row>35</xdr:row>
      <xdr:rowOff>49748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142475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31005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84328</xdr:rowOff>
    </xdr:from>
    <xdr:to>
      <xdr:col>15</xdr:col>
      <xdr:colOff>101600</xdr:colOff>
      <xdr:row>35</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100565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100004</xdr:rowOff>
    </xdr:from>
    <xdr:to>
      <xdr:col>6</xdr:col>
      <xdr:colOff>38100</xdr:colOff>
      <xdr:row>35</xdr:row>
      <xdr:rowOff>30154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46681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139746</xdr:rowOff>
    </xdr:from>
    <xdr:to>
      <xdr:col>24</xdr:col>
      <xdr:colOff>63500</xdr:colOff>
      <xdr:row>56</xdr:row>
      <xdr:rowOff>166538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4094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139746</xdr:rowOff>
    </xdr:from>
    <xdr:to>
      <xdr:col>19</xdr:col>
      <xdr:colOff>177800</xdr:colOff>
      <xdr:row>57</xdr:row>
      <xdr:rowOff>49531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40946"/>
          <a:ext cx="889000" cy="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49531</xdr:rowOff>
    </xdr:from>
    <xdr:to>
      <xdr:col>15</xdr:col>
      <xdr:colOff>50800</xdr:colOff>
      <xdr:row>57</xdr:row>
      <xdr:rowOff>117339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2181"/>
          <a:ext cx="8890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117339</xdr:rowOff>
    </xdr:from>
    <xdr:to>
      <xdr:col>10</xdr:col>
      <xdr:colOff>114300</xdr:colOff>
      <xdr:row>57</xdr:row>
      <xdr:rowOff>138717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9989"/>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115738</xdr:rowOff>
    </xdr:from>
    <xdr:to>
      <xdr:col>24</xdr:col>
      <xdr:colOff>114300</xdr:colOff>
      <xdr:row>57</xdr:row>
      <xdr:rowOff>45888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138615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88946</xdr:rowOff>
    </xdr:from>
    <xdr:to>
      <xdr:col>20</xdr:col>
      <xdr:colOff>38100</xdr:colOff>
      <xdr:row>57</xdr:row>
      <xdr:rowOff>19096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35623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170181</xdr:rowOff>
    </xdr:from>
    <xdr:to>
      <xdr:col>15</xdr:col>
      <xdr:colOff>101600</xdr:colOff>
      <xdr:row>57</xdr:row>
      <xdr:rowOff>100331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91458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66539</xdr:rowOff>
    </xdr:from>
    <xdr:to>
      <xdr:col>10</xdr:col>
      <xdr:colOff>165100</xdr:colOff>
      <xdr:row>57</xdr:row>
      <xdr:rowOff>168139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87917</xdr:rowOff>
    </xdr:from>
    <xdr:to>
      <xdr:col>6</xdr:col>
      <xdr:colOff>38100</xdr:colOff>
      <xdr:row>58</xdr:row>
      <xdr:rowOff>18067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112618</xdr:rowOff>
    </xdr:from>
    <xdr:to>
      <xdr:col>24</xdr:col>
      <xdr:colOff>63500</xdr:colOff>
      <xdr:row>78</xdr:row>
      <xdr:rowOff>121659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85718"/>
          <a:ext cx="8382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121659</xdr:rowOff>
    </xdr:from>
    <xdr:to>
      <xdr:col>19</xdr:col>
      <xdr:colOff>177800</xdr:colOff>
      <xdr:row>78</xdr:row>
      <xdr:rowOff>150875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94759"/>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150875</xdr:rowOff>
    </xdr:from>
    <xdr:to>
      <xdr:col>15</xdr:col>
      <xdr:colOff>50800</xdr:colOff>
      <xdr:row>79</xdr:row>
      <xdr:rowOff>4266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2397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4266</xdr:rowOff>
    </xdr:from>
    <xdr:to>
      <xdr:col>10</xdr:col>
      <xdr:colOff>114300</xdr:colOff>
      <xdr:row>79</xdr:row>
      <xdr:rowOff>37233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48816"/>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61818</xdr:rowOff>
    </xdr:from>
    <xdr:to>
      <xdr:col>24</xdr:col>
      <xdr:colOff>114300</xdr:colOff>
      <xdr:row>78</xdr:row>
      <xdr:rowOff>163418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148195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70859</xdr:rowOff>
    </xdr:from>
    <xdr:to>
      <xdr:col>20</xdr:col>
      <xdr:colOff>38100</xdr:colOff>
      <xdr:row>79</xdr:row>
      <xdr:rowOff>1009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163586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3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100075</xdr:rowOff>
    </xdr:from>
    <xdr:to>
      <xdr:col>15</xdr:col>
      <xdr:colOff>101600</xdr:colOff>
      <xdr:row>79</xdr:row>
      <xdr:rowOff>30225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21352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124916</xdr:rowOff>
    </xdr:from>
    <xdr:to>
      <xdr:col>10</xdr:col>
      <xdr:colOff>165100</xdr:colOff>
      <xdr:row>79</xdr:row>
      <xdr:rowOff>55066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46193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157883</xdr:rowOff>
    </xdr:from>
    <xdr:to>
      <xdr:col>6</xdr:col>
      <xdr:colOff>38100</xdr:colOff>
      <xdr:row>79</xdr:row>
      <xdr:rowOff>88033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79160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82583</xdr:rowOff>
    </xdr:from>
    <xdr:to>
      <xdr:col>24</xdr:col>
      <xdr:colOff>63500</xdr:colOff>
      <xdr:row>98</xdr:row>
      <xdr:rowOff>90469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4683"/>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33858</xdr:rowOff>
    </xdr:from>
    <xdr:to>
      <xdr:col>19</xdr:col>
      <xdr:colOff>177800</xdr:colOff>
      <xdr:row>98</xdr:row>
      <xdr:rowOff>82583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35958"/>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33858</xdr:rowOff>
    </xdr:from>
    <xdr:to>
      <xdr:col>15</xdr:col>
      <xdr:colOff>50800</xdr:colOff>
      <xdr:row>98</xdr:row>
      <xdr:rowOff>53910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5958"/>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30462</xdr:rowOff>
    </xdr:from>
    <xdr:to>
      <xdr:col>10</xdr:col>
      <xdr:colOff>114300</xdr:colOff>
      <xdr:row>98</xdr:row>
      <xdr:rowOff>53910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32562"/>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39669</xdr:rowOff>
    </xdr:from>
    <xdr:to>
      <xdr:col>24</xdr:col>
      <xdr:colOff>114300</xdr:colOff>
      <xdr:row>98</xdr:row>
      <xdr:rowOff>141269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18096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31783</xdr:rowOff>
    </xdr:from>
    <xdr:to>
      <xdr:col>20</xdr:col>
      <xdr:colOff>38100</xdr:colOff>
      <xdr:row>98</xdr:row>
      <xdr:rowOff>133383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124510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154508</xdr:rowOff>
    </xdr:from>
    <xdr:to>
      <xdr:col>15</xdr:col>
      <xdr:colOff>101600</xdr:colOff>
      <xdr:row>98</xdr:row>
      <xdr:rowOff>84658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3110</xdr:rowOff>
    </xdr:from>
    <xdr:to>
      <xdr:col>10</xdr:col>
      <xdr:colOff>165100</xdr:colOff>
      <xdr:row>98</xdr:row>
      <xdr:rowOff>104710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95837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151112</xdr:rowOff>
    </xdr:from>
    <xdr:to>
      <xdr:col>6</xdr:col>
      <xdr:colOff>38100</xdr:colOff>
      <xdr:row>98</xdr:row>
      <xdr:rowOff>81262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72389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7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7434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153530</xdr:rowOff>
    </xdr:from>
    <xdr:to>
      <xdr:col>55</xdr:col>
      <xdr:colOff>0</xdr:colOff>
      <xdr:row>58</xdr:row>
      <xdr:rowOff>18638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6180"/>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153530</xdr:rowOff>
    </xdr:from>
    <xdr:to>
      <xdr:col>50</xdr:col>
      <xdr:colOff>114300</xdr:colOff>
      <xdr:row>58</xdr:row>
      <xdr:rowOff>2540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6180"/>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116212</xdr:rowOff>
    </xdr:from>
    <xdr:to>
      <xdr:col>45</xdr:col>
      <xdr:colOff>177800</xdr:colOff>
      <xdr:row>58</xdr:row>
      <xdr:rowOff>2540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88862"/>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17304</xdr:rowOff>
    </xdr:from>
    <xdr:to>
      <xdr:col>41</xdr:col>
      <xdr:colOff>50800</xdr:colOff>
      <xdr:row>57</xdr:row>
      <xdr:rowOff>116212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89954"/>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139288</xdr:rowOff>
    </xdr:from>
    <xdr:to>
      <xdr:col>55</xdr:col>
      <xdr:colOff>50800</xdr:colOff>
      <xdr:row>58</xdr:row>
      <xdr:rowOff>69438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117715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102730</xdr:rowOff>
    </xdr:from>
    <xdr:to>
      <xdr:col>50</xdr:col>
      <xdr:colOff>165100</xdr:colOff>
      <xdr:row>58</xdr:row>
      <xdr:rowOff>32880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24007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123190</xdr:rowOff>
    </xdr:from>
    <xdr:to>
      <xdr:col>46</xdr:col>
      <xdr:colOff>38100</xdr:colOff>
      <xdr:row>58</xdr:row>
      <xdr:rowOff>53340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65412</xdr:rowOff>
    </xdr:from>
    <xdr:to>
      <xdr:col>41</xdr:col>
      <xdr:colOff>101600</xdr:colOff>
      <xdr:row>57</xdr:row>
      <xdr:rowOff>167012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158139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137954</xdr:rowOff>
    </xdr:from>
    <xdr:to>
      <xdr:col>36</xdr:col>
      <xdr:colOff>165100</xdr:colOff>
      <xdr:row>57</xdr:row>
      <xdr:rowOff>68104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59231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62776</xdr:rowOff>
    </xdr:from>
    <xdr:to>
      <xdr:col>55</xdr:col>
      <xdr:colOff>0</xdr:colOff>
      <xdr:row>79</xdr:row>
      <xdr:rowOff>72132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607326"/>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62776</xdr:rowOff>
    </xdr:from>
    <xdr:to>
      <xdr:col>50</xdr:col>
      <xdr:colOff>114300</xdr:colOff>
      <xdr:row>79</xdr:row>
      <xdr:rowOff>70190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60732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70190</xdr:rowOff>
    </xdr:from>
    <xdr:to>
      <xdr:col>45</xdr:col>
      <xdr:colOff>177800</xdr:colOff>
      <xdr:row>79</xdr:row>
      <xdr:rowOff>72997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614740"/>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71985</xdr:rowOff>
    </xdr:from>
    <xdr:to>
      <xdr:col>41</xdr:col>
      <xdr:colOff>50800</xdr:colOff>
      <xdr:row>79</xdr:row>
      <xdr:rowOff>72997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1653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21332</xdr:rowOff>
    </xdr:from>
    <xdr:to>
      <xdr:col>55</xdr:col>
      <xdr:colOff>50800</xdr:colOff>
      <xdr:row>79</xdr:row>
      <xdr:rowOff>122932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107709</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8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11976</xdr:rowOff>
    </xdr:from>
    <xdr:to>
      <xdr:col>50</xdr:col>
      <xdr:colOff>165100</xdr:colOff>
      <xdr:row>79</xdr:row>
      <xdr:rowOff>113576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104703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19390</xdr:rowOff>
    </xdr:from>
    <xdr:to>
      <xdr:col>46</xdr:col>
      <xdr:colOff>38100</xdr:colOff>
      <xdr:row>79</xdr:row>
      <xdr:rowOff>120990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112117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5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22197</xdr:rowOff>
    </xdr:from>
    <xdr:to>
      <xdr:col>41</xdr:col>
      <xdr:colOff>101600</xdr:colOff>
      <xdr:row>79</xdr:row>
      <xdr:rowOff>123797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114924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5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21185</xdr:rowOff>
    </xdr:from>
    <xdr:to>
      <xdr:col>36</xdr:col>
      <xdr:colOff>165100</xdr:colOff>
      <xdr:row>79</xdr:row>
      <xdr:rowOff>122785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113912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5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89089</xdr:rowOff>
    </xdr:from>
    <xdr:to>
      <xdr:col>55</xdr:col>
      <xdr:colOff>0</xdr:colOff>
      <xdr:row>98</xdr:row>
      <xdr:rowOff>100752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91189"/>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89089</xdr:rowOff>
    </xdr:from>
    <xdr:to>
      <xdr:col>50</xdr:col>
      <xdr:colOff>114300</xdr:colOff>
      <xdr:row>98</xdr:row>
      <xdr:rowOff>106761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91189"/>
          <a:ext cx="889000" cy="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102597</xdr:rowOff>
    </xdr:from>
    <xdr:to>
      <xdr:col>45</xdr:col>
      <xdr:colOff>177800</xdr:colOff>
      <xdr:row>98</xdr:row>
      <xdr:rowOff>106761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04697"/>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102597</xdr:rowOff>
    </xdr:from>
    <xdr:to>
      <xdr:col>41</xdr:col>
      <xdr:colOff>50800</xdr:colOff>
      <xdr:row>98</xdr:row>
      <xdr:rowOff>113392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04697"/>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49952</xdr:rowOff>
    </xdr:from>
    <xdr:to>
      <xdr:col>55</xdr:col>
      <xdr:colOff>50800</xdr:colOff>
      <xdr:row>98</xdr:row>
      <xdr:rowOff>151552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38289</xdr:rowOff>
    </xdr:from>
    <xdr:to>
      <xdr:col>50</xdr:col>
      <xdr:colOff>165100</xdr:colOff>
      <xdr:row>98</xdr:row>
      <xdr:rowOff>139889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156416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55961</xdr:rowOff>
    </xdr:from>
    <xdr:to>
      <xdr:col>46</xdr:col>
      <xdr:colOff>38100</xdr:colOff>
      <xdr:row>98</xdr:row>
      <xdr:rowOff>157561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144524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62592</xdr:rowOff>
    </xdr:from>
    <xdr:to>
      <xdr:col>36</xdr:col>
      <xdr:colOff>165100</xdr:colOff>
      <xdr:row>98</xdr:row>
      <xdr:rowOff>164192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49631</xdr:rowOff>
    </xdr:from>
    <xdr:to>
      <xdr:col>85</xdr:col>
      <xdr:colOff>127000</xdr:colOff>
      <xdr:row>37</xdr:row>
      <xdr:rowOff>54356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9328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49631</xdr:rowOff>
    </xdr:from>
    <xdr:to>
      <xdr:col>81</xdr:col>
      <xdr:colOff>50800</xdr:colOff>
      <xdr:row>37</xdr:row>
      <xdr:rowOff>79654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9328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79654</xdr:rowOff>
    </xdr:from>
    <xdr:to>
      <xdr:col>76</xdr:col>
      <xdr:colOff>114300</xdr:colOff>
      <xdr:row>37</xdr:row>
      <xdr:rowOff>89675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3304"/>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89675</xdr:rowOff>
    </xdr:from>
    <xdr:to>
      <xdr:col>71</xdr:col>
      <xdr:colOff>177800</xdr:colOff>
      <xdr:row>37</xdr:row>
      <xdr:rowOff>96380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333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xdr:rowOff>
    </xdr:from>
    <xdr:to>
      <xdr:col>85</xdr:col>
      <xdr:colOff>177800</xdr:colOff>
      <xdr:row>37</xdr:row>
      <xdr:rowOff>105156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153433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170281</xdr:rowOff>
    </xdr:from>
    <xdr:to>
      <xdr:col>81</xdr:col>
      <xdr:colOff>101600</xdr:colOff>
      <xdr:row>37</xdr:row>
      <xdr:rowOff>100431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28854</xdr:rowOff>
    </xdr:from>
    <xdr:to>
      <xdr:col>76</xdr:col>
      <xdr:colOff>165100</xdr:colOff>
      <xdr:row>37</xdr:row>
      <xdr:rowOff>130454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121581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38875</xdr:rowOff>
    </xdr:from>
    <xdr:to>
      <xdr:col>72</xdr:col>
      <xdr:colOff>38100</xdr:colOff>
      <xdr:row>37</xdr:row>
      <xdr:rowOff>140475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131601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45580</xdr:rowOff>
    </xdr:from>
    <xdr:to>
      <xdr:col>67</xdr:col>
      <xdr:colOff>101600</xdr:colOff>
      <xdr:row>37</xdr:row>
      <xdr:rowOff>147180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138307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101328</xdr:rowOff>
    </xdr:from>
    <xdr:to>
      <xdr:col>85</xdr:col>
      <xdr:colOff>127000</xdr:colOff>
      <xdr:row>57</xdr:row>
      <xdr:rowOff>145464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02528"/>
          <a:ext cx="838200" cy="21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26919</xdr:rowOff>
    </xdr:from>
    <xdr:to>
      <xdr:col>81</xdr:col>
      <xdr:colOff>50800</xdr:colOff>
      <xdr:row>57</xdr:row>
      <xdr:rowOff>145464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113769"/>
          <a:ext cx="889000" cy="8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26919</xdr:rowOff>
    </xdr:from>
    <xdr:to>
      <xdr:col>76</xdr:col>
      <xdr:colOff>114300</xdr:colOff>
      <xdr:row>56</xdr:row>
      <xdr:rowOff>151554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113769"/>
          <a:ext cx="889000" cy="6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7602</xdr:rowOff>
    </xdr:from>
    <xdr:to>
      <xdr:col>71</xdr:col>
      <xdr:colOff>177800</xdr:colOff>
      <xdr:row>56</xdr:row>
      <xdr:rowOff>151554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08802"/>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50528</xdr:rowOff>
    </xdr:from>
    <xdr:to>
      <xdr:col>85</xdr:col>
      <xdr:colOff>177800</xdr:colOff>
      <xdr:row>56</xdr:row>
      <xdr:rowOff>152128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28955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94664</xdr:rowOff>
    </xdr:from>
    <xdr:to>
      <xdr:col>81</xdr:col>
      <xdr:colOff>101600</xdr:colOff>
      <xdr:row>58</xdr:row>
      <xdr:rowOff>24814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147569</xdr:rowOff>
    </xdr:from>
    <xdr:to>
      <xdr:col>76</xdr:col>
      <xdr:colOff>165100</xdr:colOff>
      <xdr:row>53</xdr:row>
      <xdr:rowOff>77719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0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94246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8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100754</xdr:rowOff>
    </xdr:from>
    <xdr:to>
      <xdr:col>72</xdr:col>
      <xdr:colOff>38100</xdr:colOff>
      <xdr:row>57</xdr:row>
      <xdr:rowOff>30904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22031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128252</xdr:rowOff>
    </xdr:from>
    <xdr:to>
      <xdr:col>67</xdr:col>
      <xdr:colOff>101600</xdr:colOff>
      <xdr:row>56</xdr:row>
      <xdr:rowOff>58402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74929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8581</xdr:rowOff>
    </xdr:from>
    <xdr:to>
      <xdr:col>85</xdr:col>
      <xdr:colOff>127000</xdr:colOff>
      <xdr:row>78</xdr:row>
      <xdr:rowOff>22858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81681"/>
          <a:ext cx="8382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8581</xdr:rowOff>
    </xdr:from>
    <xdr:to>
      <xdr:col>81</xdr:col>
      <xdr:colOff>50800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8168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24583</xdr:rowOff>
    </xdr:from>
    <xdr:to>
      <xdr:col>76</xdr:col>
      <xdr:colOff>114300</xdr:colOff>
      <xdr:row>78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768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23783</xdr:rowOff>
    </xdr:from>
    <xdr:to>
      <xdr:col>71</xdr:col>
      <xdr:colOff>177800</xdr:colOff>
      <xdr:row>78</xdr:row>
      <xdr:rowOff>24583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968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143508</xdr:rowOff>
    </xdr:from>
    <xdr:to>
      <xdr:col>85</xdr:col>
      <xdr:colOff>177800</xdr:colOff>
      <xdr:row>78</xdr:row>
      <xdr:rowOff>73658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129231</xdr:rowOff>
    </xdr:from>
    <xdr:to>
      <xdr:col>81</xdr:col>
      <xdr:colOff>101600</xdr:colOff>
      <xdr:row>78</xdr:row>
      <xdr:rowOff>59381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75908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10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145233</xdr:rowOff>
    </xdr:from>
    <xdr:to>
      <xdr:col>72</xdr:col>
      <xdr:colOff>38100</xdr:colOff>
      <xdr:row>78</xdr:row>
      <xdr:rowOff>75383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66510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43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144433</xdr:rowOff>
    </xdr:from>
    <xdr:to>
      <xdr:col>67</xdr:col>
      <xdr:colOff>101600</xdr:colOff>
      <xdr:row>78</xdr:row>
      <xdr:rowOff>74583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65710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168314</xdr:rowOff>
    </xdr:from>
    <xdr:to>
      <xdr:col>85</xdr:col>
      <xdr:colOff>127000</xdr:colOff>
      <xdr:row>96</xdr:row>
      <xdr:rowOff>79590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56064"/>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159144</xdr:rowOff>
    </xdr:from>
    <xdr:to>
      <xdr:col>81</xdr:col>
      <xdr:colOff>50800</xdr:colOff>
      <xdr:row>95</xdr:row>
      <xdr:rowOff>168314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46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159144</xdr:rowOff>
    </xdr:from>
    <xdr:to>
      <xdr:col>76</xdr:col>
      <xdr:colOff>114300</xdr:colOff>
      <xdr:row>95</xdr:row>
      <xdr:rowOff>160553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4689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160553</xdr:rowOff>
    </xdr:from>
    <xdr:to>
      <xdr:col>71</xdr:col>
      <xdr:colOff>177800</xdr:colOff>
      <xdr:row>95</xdr:row>
      <xdr:rowOff>164212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4830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28790</xdr:rowOff>
    </xdr:from>
    <xdr:to>
      <xdr:col>85</xdr:col>
      <xdr:colOff>177800</xdr:colOff>
      <xdr:row>96</xdr:row>
      <xdr:rowOff>130390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7217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6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117514</xdr:rowOff>
    </xdr:from>
    <xdr:to>
      <xdr:col>81</xdr:col>
      <xdr:colOff>101600</xdr:colOff>
      <xdr:row>96</xdr:row>
      <xdr:rowOff>47664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38791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108344</xdr:rowOff>
    </xdr:from>
    <xdr:to>
      <xdr:col>76</xdr:col>
      <xdr:colOff>165100</xdr:colOff>
      <xdr:row>96</xdr:row>
      <xdr:rowOff>38494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29621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109753</xdr:rowOff>
    </xdr:from>
    <xdr:to>
      <xdr:col>72</xdr:col>
      <xdr:colOff>38100</xdr:colOff>
      <xdr:row>96</xdr:row>
      <xdr:rowOff>39903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113412</xdr:rowOff>
    </xdr:from>
    <xdr:to>
      <xdr:col>67</xdr:col>
      <xdr:colOff>101600</xdr:colOff>
      <xdr:row>96</xdr:row>
      <xdr:rowOff>43562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34689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教育費が類似団体平均を下回っているものの、平成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年度は住民一人当たり</a:t>
          </a:r>
          <a:r>
            <a:rPr kumimoji="1" lang="en-US" altLang="ja-JP" sz="1300" baseline="0">
              <a:latin typeface="ＭＳ Ｐゴシック" panose="020B0600070205080204" pitchFamily="50" charset="-128"/>
              <a:ea typeface="ＭＳ Ｐゴシック" panose="020B0600070205080204" pitchFamily="50" charset="-128"/>
            </a:rPr>
            <a:t>51,350</a:t>
          </a:r>
          <a:r>
            <a:rPr kumimoji="1" lang="ja-JP" altLang="en-US" sz="1300" baseline="0">
              <a:latin typeface="ＭＳ Ｐゴシック" panose="020B0600070205080204" pitchFamily="50" charset="-128"/>
              <a:ea typeface="ＭＳ Ｐゴシック" panose="020B0600070205080204" pitchFamily="50" charset="-128"/>
            </a:rPr>
            <a:t>円となり、平成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年度と比べ大幅に増加している。これは、地方創生拠点整備事業や中央公民館耐震改修事業などの大型事業が集中したことが主な要因である。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年度と比べ減少に転じたものの、平成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a:t>
          </a:r>
          <a:r>
            <a:rPr kumimoji="1" lang="en-US" altLang="ja-JP" sz="1300" baseline="0">
              <a:latin typeface="ＭＳ Ｐゴシック" panose="020B0600070205080204" pitchFamily="50" charset="-128"/>
              <a:ea typeface="ＭＳ Ｐゴシック" panose="020B0600070205080204" pitchFamily="50" charset="-128"/>
            </a:rPr>
            <a:t>69,130</a:t>
          </a:r>
          <a:r>
            <a:rPr kumimoji="1" lang="ja-JP" altLang="en-US" sz="1300" baseline="0">
              <a:latin typeface="ＭＳ Ｐゴシック" panose="020B0600070205080204" pitchFamily="50" charset="-128"/>
              <a:ea typeface="ＭＳ Ｐゴシック" panose="020B0600070205080204" pitchFamily="50" charset="-128"/>
            </a:rPr>
            <a:t>円となり類似団体平均を上回っている。これは、浅口工業団地</a:t>
          </a:r>
          <a:r>
            <a:rPr kumimoji="1" lang="en-US" altLang="ja-JP" sz="1300" baseline="0">
              <a:latin typeface="ＭＳ Ｐゴシック" panose="020B0600070205080204" pitchFamily="50" charset="-128"/>
              <a:ea typeface="ＭＳ Ｐゴシック" panose="020B0600070205080204" pitchFamily="50" charset="-128"/>
            </a:rPr>
            <a:t>A</a:t>
          </a:r>
          <a:r>
            <a:rPr kumimoji="1" lang="ja-JP" altLang="en-US" sz="1300" baseline="0">
              <a:latin typeface="ＭＳ Ｐゴシック" panose="020B0600070205080204" pitchFamily="50" charset="-128"/>
              <a:ea typeface="ＭＳ Ｐゴシック" panose="020B0600070205080204" pitchFamily="50" charset="-128"/>
            </a:rPr>
            <a:t>地区売却収入を財政調整基金へ積み立てたことが影響している。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実質単年度収支は安定した数値を維持している。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実質収支額も、行財政改革の成果等により、安定した数値を維持している。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L6" sqref="L6:V8"/>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15396378</v>
      </c>
      <c r="BO4" s="410"/>
      <c r="BP4" s="410"/>
      <c r="BQ4" s="410"/>
      <c r="BR4" s="410"/>
      <c r="BS4" s="410"/>
      <c r="BT4" s="410"/>
      <c r="BU4" s="411"/>
      <c r="BV4" s="409">
        <v>15845306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10.199999999999999</v>
      </c>
      <c r="CU4" s="416"/>
      <c r="CV4" s="416"/>
      <c r="CW4" s="416"/>
      <c r="CX4" s="416"/>
      <c r="CY4" s="416"/>
      <c r="CZ4" s="416"/>
      <c r="DA4" s="417"/>
      <c r="DB4" s="415">
        <v>10</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14387565</v>
      </c>
      <c r="BO5" s="447"/>
      <c r="BP5" s="447"/>
      <c r="BQ5" s="447"/>
      <c r="BR5" s="447"/>
      <c r="BS5" s="447"/>
      <c r="BT5" s="447"/>
      <c r="BU5" s="448"/>
      <c r="BV5" s="446">
        <v>14796791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94.6</v>
      </c>
      <c r="CU5" s="444"/>
      <c r="CV5" s="444"/>
      <c r="CW5" s="444"/>
      <c r="CX5" s="444"/>
      <c r="CY5" s="444"/>
      <c r="CZ5" s="444"/>
      <c r="DA5" s="445"/>
      <c r="DB5" s="443">
        <v>94.2</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1008813</v>
      </c>
      <c r="BO6" s="447"/>
      <c r="BP6" s="447"/>
      <c r="BQ6" s="447"/>
      <c r="BR6" s="447"/>
      <c r="BS6" s="447"/>
      <c r="BT6" s="447"/>
      <c r="BU6" s="448"/>
      <c r="BV6" s="446">
        <v>1048515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99.6</v>
      </c>
      <c r="CU6" s="484"/>
      <c r="CV6" s="484"/>
      <c r="CW6" s="484"/>
      <c r="CX6" s="484"/>
      <c r="CY6" s="484"/>
      <c r="CZ6" s="484"/>
      <c r="DA6" s="485"/>
      <c r="DB6" s="483">
        <v>99.1</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55698</v>
      </c>
      <c r="BO7" s="447"/>
      <c r="BP7" s="447"/>
      <c r="BQ7" s="447"/>
      <c r="BR7" s="447"/>
      <c r="BS7" s="447"/>
      <c r="BT7" s="447"/>
      <c r="BU7" s="448"/>
      <c r="BV7" s="446">
        <v>78033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9358910</v>
      </c>
      <c r="CU7" s="447"/>
      <c r="CV7" s="447"/>
      <c r="CW7" s="447"/>
      <c r="CX7" s="447"/>
      <c r="CY7" s="447"/>
      <c r="CZ7" s="447"/>
      <c r="DA7" s="448"/>
      <c r="DB7" s="446">
        <v>9665869</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953115</v>
      </c>
      <c r="BO8" s="447"/>
      <c r="BP8" s="447"/>
      <c r="BQ8" s="447"/>
      <c r="BR8" s="447"/>
      <c r="BS8" s="447"/>
      <c r="BT8" s="447"/>
      <c r="BU8" s="448"/>
      <c r="BV8" s="446">
        <v>970482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0.44</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34235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-17367</v>
      </c>
      <c r="BO9" s="447"/>
      <c r="BP9" s="447"/>
      <c r="BQ9" s="447"/>
      <c r="BR9" s="447"/>
      <c r="BS9" s="447"/>
      <c r="BT9" s="447"/>
      <c r="BU9" s="448"/>
      <c r="BV9" s="446">
        <v>131953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10.9</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36114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949424</v>
      </c>
      <c r="BO10" s="447"/>
      <c r="BP10" s="447"/>
      <c r="BQ10" s="447"/>
      <c r="BR10" s="447"/>
      <c r="BS10" s="447"/>
      <c r="BT10" s="447"/>
      <c r="BU10" s="448"/>
      <c r="BV10" s="446">
        <v>235553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34806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426772</v>
      </c>
      <c r="BO12" s="447"/>
      <c r="BP12" s="447"/>
      <c r="BQ12" s="447"/>
      <c r="BR12" s="447"/>
      <c r="BS12" s="447"/>
      <c r="BT12" s="447"/>
      <c r="BU12" s="448"/>
      <c r="BV12" s="446">
        <v>580000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130</v>
      </c>
      <c r="N13" s="535"/>
      <c r="O13" s="535"/>
      <c r="P13" s="535"/>
      <c r="Q13" s="536"/>
      <c r="R13" s="527">
        <v>34621</v>
      </c>
      <c r="S13" s="528"/>
      <c r="T13" s="528"/>
      <c r="U13" s="528"/>
      <c r="V13" s="529"/>
      <c r="W13" s="462" t="s">
        <v>131</v>
      </c>
      <c r="X13" s="463"/>
      <c r="Y13" s="463"/>
      <c r="Z13" s="463"/>
      <c r="AA13" s="463"/>
      <c r="AB13" s="453"/>
      <c r="AC13" s="497">
        <v>652</v>
      </c>
      <c r="AD13" s="498"/>
      <c r="AE13" s="498"/>
      <c r="AF13" s="498"/>
      <c r="AG13" s="537"/>
      <c r="AH13" s="497">
        <v>701</v>
      </c>
      <c r="AI13" s="498"/>
      <c r="AJ13" s="498"/>
      <c r="AK13" s="498"/>
      <c r="AL13" s="499"/>
      <c r="AM13" s="475" t="s">
        <v>132</v>
      </c>
      <c r="AN13" s="476"/>
      <c r="AO13" s="476"/>
      <c r="AP13" s="476"/>
      <c r="AQ13" s="476"/>
      <c r="AR13" s="476"/>
      <c r="AS13" s="476"/>
      <c r="AT13" s="477"/>
      <c r="AU13" s="478" t="s">
        <v>113</v>
      </c>
      <c r="AV13" s="479"/>
      <c r="AW13" s="479"/>
      <c r="AX13" s="479"/>
      <c r="AY13" s="480" t="s">
        <v>133</v>
      </c>
      <c r="AZ13" s="481"/>
      <c r="BA13" s="481"/>
      <c r="BB13" s="481"/>
      <c r="BC13" s="481"/>
      <c r="BD13" s="481"/>
      <c r="BE13" s="481"/>
      <c r="BF13" s="481"/>
      <c r="BG13" s="481"/>
      <c r="BH13" s="481"/>
      <c r="BI13" s="481"/>
      <c r="BJ13" s="481"/>
      <c r="BK13" s="481"/>
      <c r="BL13" s="481"/>
      <c r="BM13" s="482"/>
      <c r="BN13" s="446">
        <v>505285</v>
      </c>
      <c r="BO13" s="447"/>
      <c r="BP13" s="447"/>
      <c r="BQ13" s="447"/>
      <c r="BR13" s="447"/>
      <c r="BS13" s="447"/>
      <c r="BT13" s="447"/>
      <c r="BU13" s="448"/>
      <c r="BV13" s="446">
        <v>-212494</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10.6</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135</v>
      </c>
      <c r="M14" s="525"/>
      <c r="N14" s="525"/>
      <c r="O14" s="525"/>
      <c r="P14" s="525"/>
      <c r="Q14" s="526"/>
      <c r="R14" s="527">
        <v>35108</v>
      </c>
      <c r="S14" s="528"/>
      <c r="T14" s="528"/>
      <c r="U14" s="528"/>
      <c r="V14" s="529"/>
      <c r="W14" s="436"/>
      <c r="X14" s="437"/>
      <c r="Y14" s="437"/>
      <c r="Z14" s="437"/>
      <c r="AA14" s="437"/>
      <c r="AB14" s="426"/>
      <c r="AC14" s="530">
        <v>4.4000000000000004</v>
      </c>
      <c r="AD14" s="531"/>
      <c r="AE14" s="531"/>
      <c r="AF14" s="531"/>
      <c r="AG14" s="532"/>
      <c r="AH14" s="530">
        <v>4.5999999999999996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8.8000000000000007</v>
      </c>
      <c r="CU14" s="542"/>
      <c r="CV14" s="542"/>
      <c r="CW14" s="542"/>
      <c r="CX14" s="542"/>
      <c r="CY14" s="542"/>
      <c r="CZ14" s="542"/>
      <c r="DA14" s="543"/>
      <c r="DB14" s="541">
        <v>20.100000000000001</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137</v>
      </c>
      <c r="N15" s="535"/>
      <c r="O15" s="535"/>
      <c r="P15" s="535"/>
      <c r="Q15" s="536"/>
      <c r="R15" s="527">
        <v>34951</v>
      </c>
      <c r="S15" s="528"/>
      <c r="T15" s="528"/>
      <c r="U15" s="528"/>
      <c r="V15" s="529"/>
      <c r="W15" s="462" t="s">
        <v>138</v>
      </c>
      <c r="X15" s="463"/>
      <c r="Y15" s="463"/>
      <c r="Z15" s="463"/>
      <c r="AA15" s="463"/>
      <c r="AB15" s="453"/>
      <c r="AC15" s="497">
        <v>4782</v>
      </c>
      <c r="AD15" s="498"/>
      <c r="AE15" s="498"/>
      <c r="AF15" s="498"/>
      <c r="AG15" s="537"/>
      <c r="AH15" s="497">
        <v>5049</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3367813</v>
      </c>
      <c r="BO15" s="410"/>
      <c r="BP15" s="410"/>
      <c r="BQ15" s="410"/>
      <c r="BR15" s="410"/>
      <c r="BS15" s="410"/>
      <c r="BT15" s="410"/>
      <c r="BU15" s="411"/>
      <c r="BV15" s="409">
        <v>3380775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32.5</v>
      </c>
      <c r="AD16" s="531"/>
      <c r="AE16" s="531"/>
      <c r="AF16" s="531"/>
      <c r="AG16" s="532"/>
      <c r="AH16" s="530">
        <v>33.4</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7616620</v>
      </c>
      <c r="BO16" s="447"/>
      <c r="BP16" s="447"/>
      <c r="BQ16" s="447"/>
      <c r="BR16" s="447"/>
      <c r="BS16" s="447"/>
      <c r="BT16" s="447"/>
      <c r="BU16" s="448"/>
      <c r="BV16" s="446">
        <v>7743794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9286</v>
      </c>
      <c r="AD17" s="498"/>
      <c r="AE17" s="498"/>
      <c r="AF17" s="498"/>
      <c r="AG17" s="537"/>
      <c r="AH17" s="497">
        <v>9383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4246071</v>
      </c>
      <c r="BO17" s="447"/>
      <c r="BP17" s="447"/>
      <c r="BQ17" s="447"/>
      <c r="BR17" s="447"/>
      <c r="BS17" s="447"/>
      <c r="BT17" s="447"/>
      <c r="BU17" s="448"/>
      <c r="BV17" s="446">
        <v>4263519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66.459999999999994</v>
      </c>
      <c r="M18" s="559"/>
      <c r="N18" s="559"/>
      <c r="O18" s="559"/>
      <c r="P18" s="559"/>
      <c r="Q18" s="559"/>
      <c r="R18" s="560"/>
      <c r="S18" s="560"/>
      <c r="T18" s="560"/>
      <c r="U18" s="560"/>
      <c r="V18" s="561"/>
      <c r="W18" s="464"/>
      <c r="X18" s="465"/>
      <c r="Y18" s="465"/>
      <c r="Z18" s="465"/>
      <c r="AA18" s="465"/>
      <c r="AB18" s="456"/>
      <c r="AC18" s="562">
        <v>63.1</v>
      </c>
      <c r="AD18" s="563"/>
      <c r="AE18" s="563"/>
      <c r="AF18" s="563"/>
      <c r="AG18" s="564"/>
      <c r="AH18" s="562">
        <v>62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8951715</v>
      </c>
      <c r="BO18" s="447"/>
      <c r="BP18" s="447"/>
      <c r="BQ18" s="447"/>
      <c r="BR18" s="447"/>
      <c r="BS18" s="447"/>
      <c r="BT18" s="447"/>
      <c r="BU18" s="448"/>
      <c r="BV18" s="446">
        <v>9080789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515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11919894</v>
      </c>
      <c r="BO19" s="447"/>
      <c r="BP19" s="447"/>
      <c r="BQ19" s="447"/>
      <c r="BR19" s="447"/>
      <c r="BS19" s="447"/>
      <c r="BT19" s="447"/>
      <c r="BU19" s="448"/>
      <c r="BV19" s="446">
        <v>11497192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12463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13738305</v>
      </c>
      <c r="BO23" s="447"/>
      <c r="BP23" s="447"/>
      <c r="BQ23" s="447"/>
      <c r="BR23" s="447"/>
      <c r="BS23" s="447"/>
      <c r="BT23" s="447"/>
      <c r="BU23" s="448"/>
      <c r="BV23" s="446">
        <v>13918199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7920</v>
      </c>
      <c r="R24" s="498"/>
      <c r="S24" s="498"/>
      <c r="T24" s="498"/>
      <c r="U24" s="498"/>
      <c r="V24" s="537"/>
      <c r="W24" s="596"/>
      <c r="X24" s="584"/>
      <c r="Y24" s="585"/>
      <c r="Z24" s="496" t="s">
        <v>162</v>
      </c>
      <c r="AA24" s="476"/>
      <c r="AB24" s="476"/>
      <c r="AC24" s="476"/>
      <c r="AD24" s="476"/>
      <c r="AE24" s="476"/>
      <c r="AF24" s="476"/>
      <c r="AG24" s="477"/>
      <c r="AH24" s="497">
        <v>212</v>
      </c>
      <c r="AI24" s="498"/>
      <c r="AJ24" s="498"/>
      <c r="AK24" s="498"/>
      <c r="AL24" s="537"/>
      <c r="AM24" s="497">
        <v>661228</v>
      </c>
      <c r="AN24" s="498"/>
      <c r="AO24" s="498"/>
      <c r="AP24" s="498"/>
      <c r="AQ24" s="498"/>
      <c r="AR24" s="537"/>
      <c r="AS24" s="497">
        <v>3119</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12740963</v>
      </c>
      <c r="BO24" s="447"/>
      <c r="BP24" s="447"/>
      <c r="BQ24" s="447"/>
      <c r="BR24" s="447"/>
      <c r="BS24" s="447"/>
      <c r="BT24" s="447"/>
      <c r="BU24" s="448"/>
      <c r="BV24" s="446">
        <v>12723953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2</v>
      </c>
      <c r="M25" s="498"/>
      <c r="N25" s="498"/>
      <c r="O25" s="498"/>
      <c r="P25" s="537"/>
      <c r="Q25" s="497">
        <v>6480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121</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1264365</v>
      </c>
      <c r="BO25" s="410"/>
      <c r="BP25" s="410"/>
      <c r="BQ25" s="410"/>
      <c r="BR25" s="410"/>
      <c r="BS25" s="410"/>
      <c r="BT25" s="410"/>
      <c r="BU25" s="411"/>
      <c r="BV25" s="409">
        <v>1684275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169</v>
      </c>
      <c r="F26" s="476"/>
      <c r="G26" s="476"/>
      <c r="H26" s="476"/>
      <c r="I26" s="476"/>
      <c r="J26" s="476"/>
      <c r="K26" s="477"/>
      <c r="L26" s="497">
        <v>1</v>
      </c>
      <c r="M26" s="498"/>
      <c r="N26" s="498"/>
      <c r="O26" s="498"/>
      <c r="P26" s="537"/>
      <c r="Q26" s="497">
        <v>5760</v>
      </c>
      <c r="R26" s="498"/>
      <c r="S26" s="498"/>
      <c r="T26" s="498"/>
      <c r="U26" s="498"/>
      <c r="V26" s="537"/>
      <c r="W26" s="596"/>
      <c r="X26" s="584"/>
      <c r="Y26" s="585"/>
      <c r="Z26" s="496" t="s">
        <v>170</v>
      </c>
      <c r="AA26" s="606"/>
      <c r="AB26" s="606"/>
      <c r="AC26" s="606"/>
      <c r="AD26" s="606"/>
      <c r="AE26" s="606"/>
      <c r="AF26" s="606"/>
      <c r="AG26" s="607"/>
      <c r="AH26" s="497">
        <v>9</v>
      </c>
      <c r="AI26" s="498"/>
      <c r="AJ26" s="498"/>
      <c r="AK26" s="498"/>
      <c r="AL26" s="537"/>
      <c r="AM26" s="497">
        <v>25956</v>
      </c>
      <c r="AN26" s="498"/>
      <c r="AO26" s="498"/>
      <c r="AP26" s="498"/>
      <c r="AQ26" s="498"/>
      <c r="AR26" s="537"/>
      <c r="AS26" s="497">
        <v>2884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v>9282</v>
      </c>
      <c r="BO26" s="447"/>
      <c r="BP26" s="447"/>
      <c r="BQ26" s="447"/>
      <c r="BR26" s="447"/>
      <c r="BS26" s="447"/>
      <c r="BT26" s="447"/>
      <c r="BU26" s="448"/>
      <c r="BV26" s="446">
        <v>9384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172</v>
      </c>
      <c r="F27" s="476"/>
      <c r="G27" s="476"/>
      <c r="H27" s="476"/>
      <c r="I27" s="476"/>
      <c r="J27" s="476"/>
      <c r="K27" s="477"/>
      <c r="L27" s="497">
        <v>1</v>
      </c>
      <c r="M27" s="498"/>
      <c r="N27" s="498"/>
      <c r="O27" s="498"/>
      <c r="P27" s="537"/>
      <c r="Q27" s="497">
        <v>4500</v>
      </c>
      <c r="R27" s="498"/>
      <c r="S27" s="498"/>
      <c r="T27" s="498"/>
      <c r="U27" s="498"/>
      <c r="V27" s="537"/>
      <c r="W27" s="596"/>
      <c r="X27" s="584"/>
      <c r="Y27" s="585"/>
      <c r="Z27" s="496" t="s">
        <v>173</v>
      </c>
      <c r="AA27" s="476"/>
      <c r="AB27" s="476"/>
      <c r="AC27" s="476"/>
      <c r="AD27" s="476"/>
      <c r="AE27" s="476"/>
      <c r="AF27" s="476"/>
      <c r="AG27" s="477"/>
      <c r="AH27" s="497">
        <v>30</v>
      </c>
      <c r="AI27" s="498"/>
      <c r="AJ27" s="498"/>
      <c r="AK27" s="498"/>
      <c r="AL27" s="537"/>
      <c r="AM27" s="497">
        <v>83850</v>
      </c>
      <c r="AN27" s="498"/>
      <c r="AO27" s="498"/>
      <c r="AP27" s="498"/>
      <c r="AQ27" s="498"/>
      <c r="AR27" s="537"/>
      <c r="AS27" s="497">
        <v>2795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472494</v>
      </c>
      <c r="BO27" s="620"/>
      <c r="BP27" s="620"/>
      <c r="BQ27" s="620"/>
      <c r="BR27" s="620"/>
      <c r="BS27" s="620"/>
      <c r="BT27" s="620"/>
      <c r="BU27" s="621"/>
      <c r="BV27" s="619">
        <v>471911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175</v>
      </c>
      <c r="F28" s="476"/>
      <c r="G28" s="476"/>
      <c r="H28" s="476"/>
      <c r="I28" s="476"/>
      <c r="J28" s="476"/>
      <c r="K28" s="477"/>
      <c r="L28" s="497">
        <v>1</v>
      </c>
      <c r="M28" s="498"/>
      <c r="N28" s="498"/>
      <c r="O28" s="498"/>
      <c r="P28" s="537"/>
      <c r="Q28" s="497">
        <v>3800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177</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6668158</v>
      </c>
      <c r="BO28" s="410"/>
      <c r="BP28" s="410"/>
      <c r="BQ28" s="410"/>
      <c r="BR28" s="410"/>
      <c r="BS28" s="410"/>
      <c r="BT28" s="410"/>
      <c r="BU28" s="411"/>
      <c r="BV28" s="409">
        <v>5615506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16</v>
      </c>
      <c r="M29" s="498"/>
      <c r="N29" s="498"/>
      <c r="O29" s="498"/>
      <c r="P29" s="537"/>
      <c r="Q29" s="497">
        <v>3500</v>
      </c>
      <c r="R29" s="498"/>
      <c r="S29" s="498"/>
      <c r="T29" s="498"/>
      <c r="U29" s="498"/>
      <c r="V29" s="537"/>
      <c r="W29" s="597"/>
      <c r="X29" s="598"/>
      <c r="Y29" s="599"/>
      <c r="Z29" s="496" t="s">
        <v>180</v>
      </c>
      <c r="AA29" s="476"/>
      <c r="AB29" s="476"/>
      <c r="AC29" s="476"/>
      <c r="AD29" s="476"/>
      <c r="AE29" s="476"/>
      <c r="AF29" s="476"/>
      <c r="AG29" s="477"/>
      <c r="AH29" s="497">
        <v>242</v>
      </c>
      <c r="AI29" s="498"/>
      <c r="AJ29" s="498"/>
      <c r="AK29" s="498"/>
      <c r="AL29" s="537"/>
      <c r="AM29" s="497">
        <v>745078</v>
      </c>
      <c r="AN29" s="498"/>
      <c r="AO29" s="498"/>
      <c r="AP29" s="498"/>
      <c r="AQ29" s="498"/>
      <c r="AR29" s="537"/>
      <c r="AS29" s="497">
        <v>3079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135549</v>
      </c>
      <c r="BO29" s="447"/>
      <c r="BP29" s="447"/>
      <c r="BQ29" s="447"/>
      <c r="BR29" s="447"/>
      <c r="BS29" s="447"/>
      <c r="BT29" s="447"/>
      <c r="BU29" s="448"/>
      <c r="BV29" s="446">
        <v>135524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3407200</v>
      </c>
      <c r="BO30" s="620"/>
      <c r="BP30" s="620"/>
      <c r="BQ30" s="620"/>
      <c r="BR30" s="620"/>
      <c r="BS30" s="620"/>
      <c r="BT30" s="620"/>
      <c r="BU30" s="621"/>
      <c r="BV30" s="619">
        <v>3248689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浅口市国民健康保険特別会計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浅口市水道事業会計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浅口市公共下水道事業特別会計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岡山県西南水道企業団</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浅口市土地開発公社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浅口市住宅新築資金等貸付事業特別会計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浅口市介護保険特別会計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浅口市工業団地開発事業特別会計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岡山県市町村総合事務組合一般会計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浅口市畑地かんがい給水事業特別会計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浅口市後期高齢者医療特別会計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岡山県市町村総合事務組合貸付金特別会計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岡山県後期高齢者医療広域連合特別会計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倉敷西部清掃施設組合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岡山県西部環境整備施設組合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岡山県西部衛生施設組合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岡山県市町村税整理組合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岡山県市町村総合事務組合拠出金特別会計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備南競艇事業組合一般会計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PbnjKUtVltWKRgBShzvO7IBeVmKzkpwkyAKSdtRJ7neaa3fC9Es/VdS9eKKowcb1PYiELzlhmKjuPXa9kf7yrw==" saltValue="s7r4xe13t2ARREJZ/v4w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9"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24" t="s">
        <v>549</v>
      </c>
      <c r="D34" s="1224"/>
      <c r="E34" s="1225"/>
      <c r="F34" s="32">
        <v>10.9</v>
      </c>
      <c r="G34" s="33">
        <v>12.45</v>
      </c>
      <c r="H34" s="33">
        <v>13.57</v>
      </c>
      <c r="I34" s="33">
        <v>14.93</v>
      </c>
      <c r="J34" s="34">
        <v>14.16</v>
      </c>
      <c r="K34" s="22"/>
      <c r="L34" s="22"/>
      <c r="M34" s="22"/>
      <c r="N34" s="22"/>
      <c r="O34" s="22"/>
      <c r="P34" s="22"/>
    </row>
    <row r="35" spans="1:16" ht="39" customHeight="1" x14ac:dyDescent="0.2">
      <c r="A35" s="22"/>
      <c r="B35" s="35"/>
      <c r="C35" s="1218" t="s">
        <v>550</v>
      </c>
      <c r="D35" s="1219"/>
      <c r="E35" s="1220"/>
      <c r="F35" s="36">
        <v>8.56</v>
      </c>
      <c r="G35" s="37">
        <v>8.56</v>
      </c>
      <c r="H35" s="37">
        <v>8.5</v>
      </c>
      <c r="I35" s="37">
        <v>9.98</v>
      </c>
      <c r="J35" s="38">
        <v>10.11</v>
      </c>
      <c r="K35" s="22"/>
      <c r="L35" s="22"/>
      <c r="M35" s="22"/>
      <c r="N35" s="22"/>
      <c r="O35" s="22"/>
      <c r="P35" s="22"/>
    </row>
    <row r="36" spans="1:16" ht="39" customHeight="1" x14ac:dyDescent="0.2">
      <c r="A36" s="22"/>
      <c r="B36" s="35"/>
      <c r="C36" s="1218" t="s">
        <v>551</v>
      </c>
      <c r="D36" s="1219"/>
      <c r="E36" s="1220"/>
      <c r="F36" s="36">
        <v>4.8600000000000003</v>
      </c>
      <c r="G36" s="37">
        <v>4.13</v>
      </c>
      <c r="H36" s="37">
        <v>3.43</v>
      </c>
      <c r="I36" s="37">
        <v>4.42</v>
      </c>
      <c r="J36" s="38">
        <v>5.74</v>
      </c>
      <c r="K36" s="22"/>
      <c r="L36" s="22"/>
      <c r="M36" s="22"/>
      <c r="N36" s="22"/>
      <c r="O36" s="22"/>
      <c r="P36" s="22"/>
    </row>
    <row r="37" spans="1:16" ht="39" customHeight="1" x14ac:dyDescent="0.2">
      <c r="A37" s="22"/>
      <c r="B37" s="35"/>
      <c r="C37" s="1218" t="s">
        <v>552</v>
      </c>
      <c r="D37" s="1219"/>
      <c r="E37" s="1220"/>
      <c r="F37" s="36">
        <v>0.37</v>
      </c>
      <c r="G37" s="37">
        <v>0.79</v>
      </c>
      <c r="H37" s="37">
        <v>0.5</v>
      </c>
      <c r="I37" s="37">
        <v>1.87</v>
      </c>
      <c r="J37" s="38">
        <v>1.47</v>
      </c>
      <c r="K37" s="22"/>
      <c r="L37" s="22"/>
      <c r="M37" s="22"/>
      <c r="N37" s="22"/>
      <c r="O37" s="22"/>
      <c r="P37" s="22"/>
    </row>
    <row r="38" spans="1:16" ht="39" customHeight="1" x14ac:dyDescent="0.2">
      <c r="A38" s="22"/>
      <c r="B38" s="35"/>
      <c r="C38" s="1218" t="s">
        <v>553</v>
      </c>
      <c r="D38" s="1219"/>
      <c r="E38" s="1220"/>
      <c r="F38" s="36">
        <v>0.34</v>
      </c>
      <c r="G38" s="37">
        <v>0.21</v>
      </c>
      <c r="H38" s="37">
        <v>0.3</v>
      </c>
      <c r="I38" s="37">
        <v>0.26</v>
      </c>
      <c r="J38" s="38">
        <v>0.28999999999999998</v>
      </c>
      <c r="K38" s="22"/>
      <c r="L38" s="22"/>
      <c r="M38" s="22"/>
      <c r="N38" s="22"/>
      <c r="O38" s="22"/>
      <c r="P38" s="22"/>
    </row>
    <row r="39" spans="1:16" ht="39" customHeight="1" x14ac:dyDescent="0.2">
      <c r="A39" s="22"/>
      <c r="B39" s="35"/>
      <c r="C39" s="1218" t="s">
        <v>554</v>
      </c>
      <c r="D39" s="1219"/>
      <c r="E39" s="1220"/>
      <c r="F39" s="36">
        <v>0.73</v>
      </c>
      <c r="G39" s="37">
        <v>0.34</v>
      </c>
      <c r="H39" s="37">
        <v>0.17</v>
      </c>
      <c r="I39" s="37">
        <v>0.14000000000000001</v>
      </c>
      <c r="J39" s="38">
        <v>7.0000000000000007E-2</v>
      </c>
      <c r="K39" s="22"/>
      <c r="L39" s="22"/>
      <c r="M39" s="22"/>
      <c r="N39" s="22"/>
      <c r="O39" s="22"/>
      <c r="P39" s="22"/>
    </row>
    <row r="40" spans="1:16" ht="39" customHeight="1" x14ac:dyDescent="0.2">
      <c r="A40" s="22"/>
      <c r="B40" s="35"/>
      <c r="C40" s="1218" t="s">
        <v>555</v>
      </c>
      <c r="D40" s="1219"/>
      <c r="E40" s="1220"/>
      <c r="F40" s="36">
        <v>0.01</v>
      </c>
      <c r="G40" s="37">
        <v>0.02</v>
      </c>
      <c r="H40" s="37">
        <v>0.01</v>
      </c>
      <c r="I40" s="37">
        <v>0.04</v>
      </c>
      <c r="J40" s="38">
        <v>0.04</v>
      </c>
      <c r="K40" s="22"/>
      <c r="L40" s="22"/>
      <c r="M40" s="22"/>
      <c r="N40" s="22"/>
      <c r="O40" s="22"/>
      <c r="P40" s="22"/>
    </row>
    <row r="41" spans="1:16" ht="39" customHeight="1" x14ac:dyDescent="0.2">
      <c r="A41" s="22"/>
      <c r="B41" s="35"/>
      <c r="C41" s="1218" t="s">
        <v>556</v>
      </c>
      <c r="D41" s="1219"/>
      <c r="E41" s="1220"/>
      <c r="F41" s="36">
        <v>0.02</v>
      </c>
      <c r="G41" s="37">
        <v>0.02</v>
      </c>
      <c r="H41" s="37">
        <v>0</v>
      </c>
      <c r="I41" s="37">
        <v>0.01</v>
      </c>
      <c r="J41" s="38">
        <v>0.01</v>
      </c>
      <c r="K41" s="22"/>
      <c r="L41" s="22"/>
      <c r="M41" s="22"/>
      <c r="N41" s="22"/>
      <c r="O41" s="22"/>
      <c r="P41" s="22"/>
    </row>
    <row r="42" spans="1:16" ht="39" customHeight="1" x14ac:dyDescent="0.2">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x14ac:dyDescent="0.25">
      <c r="A43" s="22"/>
      <c r="B43" s="40"/>
      <c r="C43" s="1221" t="s">
        <v>558</v>
      </c>
      <c r="D43" s="1222"/>
      <c r="E43" s="122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xMtEVOR9yaOk2f6F1KVT9razaczoEwH+w78MueNIrpL1ZqkNhMbsOrt9Wkc4xfxU8JnFSKrbJwmu1BTeS+oqA==" saltValue="3oKNYS5qtc9gpNOQs5J+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I4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1607</v>
      </c>
      <c r="L45" s="60">
        <v>1601</v>
      </c>
      <c r="M45" s="60">
        <v>1590</v>
      </c>
      <c r="N45" s="60">
        <v>1553</v>
      </c>
      <c r="O45" s="61">
        <v>1313</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2">
      <c r="A48" s="48"/>
      <c r="B48" s="1236"/>
      <c r="C48" s="1237"/>
      <c r="D48" s="62"/>
      <c r="E48" s="1228" t="s">
        <v>14</v>
      </c>
      <c r="F48" s="1228"/>
      <c r="G48" s="1228"/>
      <c r="H48" s="1228"/>
      <c r="I48" s="1228"/>
      <c r="J48" s="1229"/>
      <c r="K48" s="63">
        <v>852</v>
      </c>
      <c r="L48" s="64">
        <v>875</v>
      </c>
      <c r="M48" s="64">
        <v>880</v>
      </c>
      <c r="N48" s="64">
        <v>1007</v>
      </c>
      <c r="O48" s="65">
        <v>1003</v>
      </c>
      <c r="P48" s="48"/>
      <c r="Q48" s="48"/>
      <c r="R48" s="48"/>
      <c r="S48" s="48"/>
      <c r="T48" s="48"/>
      <c r="U48" s="48"/>
    </row>
    <row r="49" spans="1:21" ht="30.75" customHeight="1" x14ac:dyDescent="0.2">
      <c r="A49" s="48"/>
      <c r="B49" s="1236"/>
      <c r="C49" s="1237"/>
      <c r="D49" s="62"/>
      <c r="E49" s="1228" t="s">
        <v>15</v>
      </c>
      <c r="F49" s="1228"/>
      <c r="G49" s="1228"/>
      <c r="H49" s="1228"/>
      <c r="I49" s="1228"/>
      <c r="J49" s="1229"/>
      <c r="K49" s="63">
        <v>62</v>
      </c>
      <c r="L49" s="64">
        <v>29</v>
      </c>
      <c r="M49" s="64">
        <v>24</v>
      </c>
      <c r="N49" s="64">
        <v>40</v>
      </c>
      <c r="O49" s="65">
        <v>53</v>
      </c>
      <c r="P49" s="48"/>
      <c r="Q49" s="48"/>
      <c r="R49" s="48"/>
      <c r="S49" s="48"/>
      <c r="T49" s="48"/>
      <c r="U49" s="48"/>
    </row>
    <row r="50" spans="1:21" ht="30.75" customHeight="1" x14ac:dyDescent="0.2">
      <c r="A50" s="48"/>
      <c r="B50" s="1236"/>
      <c r="C50" s="1237"/>
      <c r="D50" s="62"/>
      <c r="E50" s="1228" t="s">
        <v>16</v>
      </c>
      <c r="F50" s="1228"/>
      <c r="G50" s="1228"/>
      <c r="H50" s="1228"/>
      <c r="I50" s="1228"/>
      <c r="J50" s="1229"/>
      <c r="K50" s="63">
        <v>80</v>
      </c>
      <c r="L50" s="64">
        <v>77</v>
      </c>
      <c r="M50" s="64">
        <v>74</v>
      </c>
      <c r="N50" s="64">
        <v>67</v>
      </c>
      <c r="O50" s="65">
        <v>60</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1677</v>
      </c>
      <c r="L52" s="64">
        <v>1753</v>
      </c>
      <c r="M52" s="64">
        <v>1748</v>
      </c>
      <c r="N52" s="64">
        <v>1766</v>
      </c>
      <c r="O52" s="65">
        <v>1630</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924</v>
      </c>
      <c r="L53" s="69">
        <v>829</v>
      </c>
      <c r="M53" s="69">
        <v>820</v>
      </c>
      <c r="N53" s="69">
        <v>901</v>
      </c>
      <c r="O53" s="70">
        <v>799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3mJuKgWlO0mdFOzWfXl+aIvJupuwQT33msNOgxg4Bqyq9G8YZC6Q2t7SjFvSRc1yM24ktH/7H5Pww0u3mmg3g==" saltValue="myujBO8GycDSe41XTw9N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542</v>
      </c>
      <c r="J40" s="79" t="s">
        <v>543</v>
      </c>
      <c r="K40" s="79" t="s">
        <v>544</v>
      </c>
      <c r="L40" s="79" t="s">
        <v>545</v>
      </c>
      <c r="M40" s="80" t="s">
        <v>546</v>
      </c>
    </row>
    <row r="41" spans="2:13" ht="27.75" customHeight="1" x14ac:dyDescent="0.2">
      <c r="B41" s="1242" t="s">
        <v>23</v>
      </c>
      <c r="C41" s="1243"/>
      <c r="D41" s="81"/>
      <c r="E41" s="1248" t="s">
        <v>24</v>
      </c>
      <c r="F41" s="1248"/>
      <c r="G41" s="1248"/>
      <c r="H41" s="1249"/>
      <c r="I41" s="82">
        <v>13150</v>
      </c>
      <c r="J41" s="83">
        <v>12941</v>
      </c>
      <c r="K41" s="83">
        <v>13711</v>
      </c>
      <c r="L41" s="83">
        <v>13918</v>
      </c>
      <c r="M41" s="84">
        <v>13738</v>
      </c>
    </row>
    <row r="42" spans="2:13" ht="27.75" customHeight="1" x14ac:dyDescent="0.2">
      <c r="B42" s="1244"/>
      <c r="C42" s="1245"/>
      <c r="D42" s="85"/>
      <c r="E42" s="1250" t="s">
        <v>25</v>
      </c>
      <c r="F42" s="1250"/>
      <c r="G42" s="1250"/>
      <c r="H42" s="1251"/>
      <c r="I42" s="86">
        <v>1030</v>
      </c>
      <c r="J42" s="87">
        <v>891</v>
      </c>
      <c r="K42" s="87">
        <v>756</v>
      </c>
      <c r="L42" s="87">
        <v>673</v>
      </c>
      <c r="M42" s="88">
        <v>568</v>
      </c>
    </row>
    <row r="43" spans="2:13" ht="27.75" customHeight="1" x14ac:dyDescent="0.2">
      <c r="B43" s="1244"/>
      <c r="C43" s="1245"/>
      <c r="D43" s="85"/>
      <c r="E43" s="1250" t="s">
        <v>26</v>
      </c>
      <c r="F43" s="1250"/>
      <c r="G43" s="1250"/>
      <c r="H43" s="1251"/>
      <c r="I43" s="86">
        <v>12156</v>
      </c>
      <c r="J43" s="87">
        <v>11832</v>
      </c>
      <c r="K43" s="87">
        <v>11374</v>
      </c>
      <c r="L43" s="87">
        <v>11592</v>
      </c>
      <c r="M43" s="88">
        <v>11770</v>
      </c>
    </row>
    <row r="44" spans="2:13" ht="27.75" customHeight="1" x14ac:dyDescent="0.2">
      <c r="B44" s="1244"/>
      <c r="C44" s="1245"/>
      <c r="D44" s="85"/>
      <c r="E44" s="1250" t="s">
        <v>27</v>
      </c>
      <c r="F44" s="1250"/>
      <c r="G44" s="1250"/>
      <c r="H44" s="1251"/>
      <c r="I44" s="86">
        <v>278</v>
      </c>
      <c r="J44" s="87">
        <v>381</v>
      </c>
      <c r="K44" s="87">
        <v>405</v>
      </c>
      <c r="L44" s="87">
        <v>420</v>
      </c>
      <c r="M44" s="88">
        <v>385</v>
      </c>
    </row>
    <row r="45" spans="2:13" ht="27.75" customHeight="1" x14ac:dyDescent="0.2">
      <c r="B45" s="1244"/>
      <c r="C45" s="1245"/>
      <c r="D45" s="85"/>
      <c r="E45" s="1250" t="s">
        <v>28</v>
      </c>
      <c r="F45" s="1250"/>
      <c r="G45" s="1250"/>
      <c r="H45" s="1251"/>
      <c r="I45" s="86">
        <v>2066</v>
      </c>
      <c r="J45" s="87">
        <v>1926</v>
      </c>
      <c r="K45" s="87">
        <v>1791</v>
      </c>
      <c r="L45" s="87">
        <v>1760</v>
      </c>
      <c r="M45" s="88">
        <v>1764</v>
      </c>
    </row>
    <row r="46" spans="2:13" ht="27.75" customHeight="1" x14ac:dyDescent="0.2">
      <c r="B46" s="1244"/>
      <c r="C46" s="1245"/>
      <c r="D46" s="89"/>
      <c r="E46" s="1250" t="s">
        <v>29</v>
      </c>
      <c r="F46" s="1250"/>
      <c r="G46" s="1250"/>
      <c r="H46" s="1251"/>
      <c r="I46" s="86" t="s">
        <v>499</v>
      </c>
      <c r="J46" s="87" t="s">
        <v>499</v>
      </c>
      <c r="K46" s="87" t="s">
        <v>499</v>
      </c>
      <c r="L46" s="87" t="s">
        <v>499</v>
      </c>
      <c r="M46" s="88" t="s">
        <v>499</v>
      </c>
    </row>
    <row r="47" spans="2:13" ht="27.75" customHeight="1" x14ac:dyDescent="0.2">
      <c r="B47" s="1244"/>
      <c r="C47" s="1245"/>
      <c r="D47" s="90"/>
      <c r="E47" s="1252" t="s">
        <v>30</v>
      </c>
      <c r="F47" s="1253"/>
      <c r="G47" s="1253"/>
      <c r="H47" s="1254"/>
      <c r="I47" s="86" t="s">
        <v>499</v>
      </c>
      <c r="J47" s="87" t="s">
        <v>499</v>
      </c>
      <c r="K47" s="87" t="s">
        <v>499</v>
      </c>
      <c r="L47" s="87" t="s">
        <v>499</v>
      </c>
      <c r="M47" s="88" t="s">
        <v>499</v>
      </c>
    </row>
    <row r="48" spans="2:13" ht="27.75" customHeight="1" x14ac:dyDescent="0.2">
      <c r="B48" s="1244"/>
      <c r="C48" s="1245"/>
      <c r="D48" s="85"/>
      <c r="E48" s="1250" t="s">
        <v>31</v>
      </c>
      <c r="F48" s="1250"/>
      <c r="G48" s="1250"/>
      <c r="H48" s="1251"/>
      <c r="I48" s="86" t="s">
        <v>499</v>
      </c>
      <c r="J48" s="87" t="s">
        <v>499</v>
      </c>
      <c r="K48" s="87" t="s">
        <v>499</v>
      </c>
      <c r="L48" s="87" t="s">
        <v>499</v>
      </c>
      <c r="M48" s="88" t="s">
        <v>499</v>
      </c>
    </row>
    <row r="49" spans="2:13" ht="27.75" customHeight="1" x14ac:dyDescent="0.2">
      <c r="B49" s="1246"/>
      <c r="C49" s="1247"/>
      <c r="D49" s="85"/>
      <c r="E49" s="1250" t="s">
        <v>32</v>
      </c>
      <c r="F49" s="1250"/>
      <c r="G49" s="1250"/>
      <c r="H49" s="1251"/>
      <c r="I49" s="86" t="s">
        <v>499</v>
      </c>
      <c r="J49" s="87" t="s">
        <v>499</v>
      </c>
      <c r="K49" s="87" t="s">
        <v>499</v>
      </c>
      <c r="L49" s="87" t="s">
        <v>499</v>
      </c>
      <c r="M49" s="88" t="s">
        <v>499</v>
      </c>
    </row>
    <row r="50" spans="2:13" ht="27.75" customHeight="1" x14ac:dyDescent="0.2">
      <c r="B50" s="1255" t="s">
        <v>33</v>
      </c>
      <c r="C50" s="1256"/>
      <c r="D50" s="91"/>
      <c r="E50" s="1250" t="s">
        <v>34</v>
      </c>
      <c r="F50" s="1250"/>
      <c r="G50" s="1250"/>
      <c r="H50" s="1251"/>
      <c r="I50" s="86">
        <v>7077</v>
      </c>
      <c r="J50" s="87">
        <v>7107</v>
      </c>
      <c r="K50" s="87">
        <v>7804</v>
      </c>
      <c r="L50" s="87">
        <v>7796</v>
      </c>
      <c r="M50" s="88">
        <v>9109</v>
      </c>
    </row>
    <row r="51" spans="2:13" ht="27.75" customHeight="1" x14ac:dyDescent="0.2">
      <c r="B51" s="1244"/>
      <c r="C51" s="1245"/>
      <c r="D51" s="85"/>
      <c r="E51" s="1250" t="s">
        <v>35</v>
      </c>
      <c r="F51" s="1250"/>
      <c r="G51" s="1250"/>
      <c r="H51" s="1251"/>
      <c r="I51" s="86">
        <v>530</v>
      </c>
      <c r="J51" s="87">
        <v>460</v>
      </c>
      <c r="K51" s="87">
        <v>397</v>
      </c>
      <c r="L51" s="87">
        <v>1352</v>
      </c>
      <c r="M51" s="88">
        <v>1297</v>
      </c>
    </row>
    <row r="52" spans="2:13" ht="27.75" customHeight="1" x14ac:dyDescent="0.2">
      <c r="B52" s="1246"/>
      <c r="C52" s="1247"/>
      <c r="D52" s="85"/>
      <c r="E52" s="1250" t="s">
        <v>36</v>
      </c>
      <c r="F52" s="1250"/>
      <c r="G52" s="1250"/>
      <c r="H52" s="1251"/>
      <c r="I52" s="86">
        <v>18251</v>
      </c>
      <c r="J52" s="87">
        <v>18074</v>
      </c>
      <c r="K52" s="87">
        <v>18339</v>
      </c>
      <c r="L52" s="87">
        <v>17617</v>
      </c>
      <c r="M52" s="88">
        <v>17132</v>
      </c>
    </row>
    <row r="53" spans="2:13" ht="27.75" customHeight="1" thickBot="1" x14ac:dyDescent="0.25">
      <c r="B53" s="1257" t="s">
        <v>37</v>
      </c>
      <c r="C53" s="1258"/>
      <c r="D53" s="92"/>
      <c r="E53" s="1259" t="s">
        <v>38</v>
      </c>
      <c r="F53" s="1259"/>
      <c r="G53" s="1259"/>
      <c r="H53" s="1260"/>
      <c r="I53" s="93">
        <v>2822</v>
      </c>
      <c r="J53" s="94">
        <v>2331</v>
      </c>
      <c r="K53" s="94">
        <v>1497</v>
      </c>
      <c r="L53" s="94">
        <v>1598</v>
      </c>
      <c r="M53" s="95">
        <v>688</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PTdqYjDIxWY/5rMVGuu5ojJYq/TSJN29px0pLEwO7XZQDL0xVg5sh9DB1eSgNxpjm3DpvBVBsXewS7tSbDj3g==" saltValue="R92GAfy3MEk9qJibekX+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25" zoomScale="70" zoomScaleNormal="70" zoomScaleSheetLayoutView="100" workbookViewId="0">
      <selection activeCell="I30" sqref="I3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544</v>
      </c>
      <c r="G54" s="104" t="s">
        <v>545</v>
      </c>
      <c r="H54" s="105" t="s">
        <v>546</v>
      </c>
    </row>
    <row r="55" spans="2:8" ht="52.5" customHeight="1" x14ac:dyDescent="0.2">
      <c r="B55" s="106"/>
      <c r="C55" s="1269" t="s">
        <v>41</v>
      </c>
      <c r="D55" s="1269"/>
      <c r="E55" s="1270"/>
      <c r="F55" s="107">
        <v>5470</v>
      </c>
      <c r="G55" s="107">
        <v>5616</v>
      </c>
      <c r="H55" s="108">
        <v>6668</v>
      </c>
    </row>
    <row r="56" spans="2:8" ht="52.5" customHeight="1" x14ac:dyDescent="0.2">
      <c r="B56" s="109"/>
      <c r="C56" s="1271" t="s">
        <v>42</v>
      </c>
      <c r="D56" s="1271"/>
      <c r="E56" s="1272"/>
      <c r="F56" s="110">
        <v>135</v>
      </c>
      <c r="G56" s="110">
        <v>136</v>
      </c>
      <c r="H56" s="111">
        <v>136</v>
      </c>
    </row>
    <row r="57" spans="2:8" ht="53.25" customHeight="1" x14ac:dyDescent="0.2">
      <c r="B57" s="109"/>
      <c r="C57" s="1273" t="s">
        <v>43</v>
      </c>
      <c r="D57" s="1273"/>
      <c r="E57" s="1274"/>
      <c r="F57" s="112">
        <v>3387</v>
      </c>
      <c r="G57" s="112">
        <v>3249</v>
      </c>
      <c r="H57" s="113">
        <v>3407</v>
      </c>
    </row>
    <row r="58" spans="2:8" ht="45.75" customHeight="1" x14ac:dyDescent="0.2">
      <c r="B58" s="114"/>
      <c r="C58" s="1261" t="s">
        <v>580</v>
      </c>
      <c r="D58" s="1262"/>
      <c r="E58" s="1263"/>
      <c r="F58" s="115">
        <v>1829</v>
      </c>
      <c r="G58" s="115">
        <v>1844</v>
      </c>
      <c r="H58" s="116">
        <v>1853</v>
      </c>
    </row>
    <row r="59" spans="2:8" ht="45.75" customHeight="1" x14ac:dyDescent="0.2">
      <c r="B59" s="114"/>
      <c r="C59" s="1261" t="s">
        <v>581</v>
      </c>
      <c r="D59" s="1262"/>
      <c r="E59" s="1263"/>
      <c r="F59" s="115">
        <v>684</v>
      </c>
      <c r="G59" s="115">
        <v>639</v>
      </c>
      <c r="H59" s="116">
        <v>731</v>
      </c>
    </row>
    <row r="60" spans="2:8" ht="45.75" customHeight="1" x14ac:dyDescent="0.2">
      <c r="B60" s="114"/>
      <c r="C60" s="1261" t="s">
        <v>582</v>
      </c>
      <c r="D60" s="1262"/>
      <c r="E60" s="1263"/>
      <c r="F60" s="115">
        <v>217</v>
      </c>
      <c r="G60" s="115">
        <v>218</v>
      </c>
      <c r="H60" s="116">
        <v>218</v>
      </c>
    </row>
    <row r="61" spans="2:8" ht="45.75" customHeight="1" x14ac:dyDescent="0.2">
      <c r="B61" s="114"/>
      <c r="C61" s="1261" t="s">
        <v>583</v>
      </c>
      <c r="D61" s="1262"/>
      <c r="E61" s="1263"/>
      <c r="F61" s="115">
        <v>96</v>
      </c>
      <c r="G61" s="115">
        <v>96</v>
      </c>
      <c r="H61" s="116">
        <v>196</v>
      </c>
    </row>
    <row r="62" spans="2:8" ht="45.75" customHeight="1" thickBot="1" x14ac:dyDescent="0.25">
      <c r="B62" s="117"/>
      <c r="C62" s="1264" t="s">
        <v>584</v>
      </c>
      <c r="D62" s="1265"/>
      <c r="E62" s="1266"/>
      <c r="F62" s="118">
        <v>184</v>
      </c>
      <c r="G62" s="118">
        <v>184</v>
      </c>
      <c r="H62" s="119">
        <v>185</v>
      </c>
    </row>
    <row r="63" spans="2:8" ht="52.5" customHeight="1" thickBot="1" x14ac:dyDescent="0.25">
      <c r="B63" s="120"/>
      <c r="C63" s="1267" t="s">
        <v>44</v>
      </c>
      <c r="D63" s="1267"/>
      <c r="E63" s="1268"/>
      <c r="F63" s="121">
        <v>8992</v>
      </c>
      <c r="G63" s="121">
        <v>9000</v>
      </c>
      <c r="H63" s="122">
        <v>10211</v>
      </c>
    </row>
    <row r="64" spans="2:8" ht="15" customHeight="1" x14ac:dyDescent="0.2"/>
    <row r="65" ht="0" hidden="1" customHeight="1" x14ac:dyDescent="0.2"/>
    <row r="66" ht="0" hidden="1" customHeight="1" x14ac:dyDescent="0.2"/>
  </sheetData>
  <sheetProtection algorithmName="SHA-512" hashValue="REAayq6gdk543+k6L1OooI0SePht7Xvq246lU8pMwQw5JCtmzjG3kS47hBcskDwXglKknC6a+KINgRDVdf64Yw==" saltValue="VDZ2UQbvkkcWu9jU6ME9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Y54" zoomScale="75" zoomScaleNormal="75" zoomScaleSheetLayoutView="55" workbookViewId="0">
      <selection activeCell="AN51" sqref="AN51:BA54"/>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588</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542</v>
      </c>
      <c r="BQ50" s="1280"/>
      <c r="BR50" s="1280"/>
      <c r="BS50" s="1280"/>
      <c r="BT50" s="1280"/>
      <c r="BU50" s="1280"/>
      <c r="BV50" s="1280"/>
      <c r="BW50" s="1280"/>
      <c r="BX50" s="1280" t="s">
        <v>543</v>
      </c>
      <c r="BY50" s="1280"/>
      <c r="BZ50" s="1280"/>
      <c r="CA50" s="1280"/>
      <c r="CB50" s="1280"/>
      <c r="CC50" s="1280"/>
      <c r="CD50" s="1280"/>
      <c r="CE50" s="1280"/>
      <c r="CF50" s="1280" t="s">
        <v>544</v>
      </c>
      <c r="CG50" s="1280"/>
      <c r="CH50" s="1280"/>
      <c r="CI50" s="1280"/>
      <c r="CJ50" s="1280"/>
      <c r="CK50" s="1280"/>
      <c r="CL50" s="1280"/>
      <c r="CM50" s="1280"/>
      <c r="CN50" s="1280" t="s">
        <v>545</v>
      </c>
      <c r="CO50" s="1280"/>
      <c r="CP50" s="1280"/>
      <c r="CQ50" s="1280"/>
      <c r="CR50" s="1280"/>
      <c r="CS50" s="1280"/>
      <c r="CT50" s="1280"/>
      <c r="CU50" s="1280"/>
      <c r="CV50" s="1280" t="s">
        <v>546</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18.399999999999999</v>
      </c>
      <c r="CG51" s="1275"/>
      <c r="CH51" s="1275"/>
      <c r="CI51" s="1275"/>
      <c r="CJ51" s="1275"/>
      <c r="CK51" s="1275"/>
      <c r="CL51" s="1275"/>
      <c r="CM51" s="1275"/>
      <c r="CN51" s="1275">
        <v>20.100000000000001</v>
      </c>
      <c r="CO51" s="1275"/>
      <c r="CP51" s="1275"/>
      <c r="CQ51" s="1275"/>
      <c r="CR51" s="1275"/>
      <c r="CS51" s="1275"/>
      <c r="CT51" s="1275"/>
      <c r="CU51" s="1275"/>
      <c r="CV51" s="1287"/>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47.4</v>
      </c>
      <c r="CG53" s="1275"/>
      <c r="CH53" s="1275"/>
      <c r="CI53" s="1275"/>
      <c r="CJ53" s="1275"/>
      <c r="CK53" s="1275"/>
      <c r="CL53" s="1275"/>
      <c r="CM53" s="1275"/>
      <c r="CN53" s="1275">
        <v>68.2</v>
      </c>
      <c r="CO53" s="1275"/>
      <c r="CP53" s="1275"/>
      <c r="CQ53" s="1275"/>
      <c r="CR53" s="1275"/>
      <c r="CS53" s="1275"/>
      <c r="CT53" s="1275"/>
      <c r="CU53" s="1275"/>
      <c r="CV53" s="1287"/>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56.8</v>
      </c>
      <c r="CG55" s="1275"/>
      <c r="CH55" s="1275"/>
      <c r="CI55" s="1275"/>
      <c r="CJ55" s="1275"/>
      <c r="CK55" s="1275"/>
      <c r="CL55" s="1275"/>
      <c r="CM55" s="1275"/>
      <c r="CN55" s="1275">
        <v>52.3</v>
      </c>
      <c r="CO55" s="1275"/>
      <c r="CP55" s="1275"/>
      <c r="CQ55" s="1275"/>
      <c r="CR55" s="1275"/>
      <c r="CS55" s="1275"/>
      <c r="CT55" s="1275"/>
      <c r="CU55" s="1275"/>
      <c r="CV55" s="1287"/>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v>
      </c>
      <c r="CG57" s="1275"/>
      <c r="CH57" s="1275"/>
      <c r="CI57" s="1275"/>
      <c r="CJ57" s="1275"/>
      <c r="CK57" s="1275"/>
      <c r="CL57" s="1275"/>
      <c r="CM57" s="1275"/>
      <c r="CN57" s="1275">
        <v>57.1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593</v>
      </c>
    </row>
    <row r="64" spans="1:109" ht="13.2" x14ac:dyDescent="0.2">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588</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542</v>
      </c>
      <c r="BQ72" s="1280"/>
      <c r="BR72" s="1280"/>
      <c r="BS72" s="1280"/>
      <c r="BT72" s="1280"/>
      <c r="BU72" s="1280"/>
      <c r="BV72" s="1280"/>
      <c r="BW72" s="1280"/>
      <c r="BX72" s="1280" t="s">
        <v>543</v>
      </c>
      <c r="BY72" s="1280"/>
      <c r="BZ72" s="1280"/>
      <c r="CA72" s="1280"/>
      <c r="CB72" s="1280"/>
      <c r="CC72" s="1280"/>
      <c r="CD72" s="1280"/>
      <c r="CE72" s="1280"/>
      <c r="CF72" s="1280" t="s">
        <v>544</v>
      </c>
      <c r="CG72" s="1280"/>
      <c r="CH72" s="1280"/>
      <c r="CI72" s="1280"/>
      <c r="CJ72" s="1280"/>
      <c r="CK72" s="1280"/>
      <c r="CL72" s="1280"/>
      <c r="CM72" s="1280"/>
      <c r="CN72" s="1280" t="s">
        <v>545</v>
      </c>
      <c r="CO72" s="1280"/>
      <c r="CP72" s="1280"/>
      <c r="CQ72" s="1280"/>
      <c r="CR72" s="1280"/>
      <c r="CS72" s="1280"/>
      <c r="CT72" s="1280"/>
      <c r="CU72" s="1280"/>
      <c r="CV72" s="1280" t="s">
        <v>546</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590</v>
      </c>
      <c r="BC73" s="1278"/>
      <c r="BD73" s="1278"/>
      <c r="BE73" s="1278"/>
      <c r="BF73" s="1278"/>
      <c r="BG73" s="1278"/>
      <c r="BH73" s="1278"/>
      <c r="BI73" s="1278"/>
      <c r="BJ73" s="1278"/>
      <c r="BK73" s="1278"/>
      <c r="BL73" s="1278"/>
      <c r="BM73" s="1278"/>
      <c r="BN73" s="1278"/>
      <c r="BO73" s="1278"/>
      <c r="BP73" s="1275">
        <v>35</v>
      </c>
      <c r="BQ73" s="1275"/>
      <c r="BR73" s="1275"/>
      <c r="BS73" s="1275"/>
      <c r="BT73" s="1275"/>
      <c r="BU73" s="1275"/>
      <c r="BV73" s="1275"/>
      <c r="BW73" s="1275"/>
      <c r="BX73" s="1275">
        <v>29.2</v>
      </c>
      <c r="BY73" s="1275"/>
      <c r="BZ73" s="1275"/>
      <c r="CA73" s="1275"/>
      <c r="CB73" s="1275"/>
      <c r="CC73" s="1275"/>
      <c r="CD73" s="1275"/>
      <c r="CE73" s="1275"/>
      <c r="CF73" s="1275">
        <v>18.399999999999999</v>
      </c>
      <c r="CG73" s="1275"/>
      <c r="CH73" s="1275"/>
      <c r="CI73" s="1275"/>
      <c r="CJ73" s="1275"/>
      <c r="CK73" s="1275"/>
      <c r="CL73" s="1275"/>
      <c r="CM73" s="1275"/>
      <c r="CN73" s="1275">
        <v>20.100000000000001</v>
      </c>
      <c r="CO73" s="1275"/>
      <c r="CP73" s="1275"/>
      <c r="CQ73" s="1275"/>
      <c r="CR73" s="1275"/>
      <c r="CS73" s="1275"/>
      <c r="CT73" s="1275"/>
      <c r="CU73" s="1275"/>
      <c r="CV73" s="1275">
        <v>8.8000000000000007</v>
      </c>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12.5</v>
      </c>
      <c r="BQ75" s="1275"/>
      <c r="BR75" s="1275"/>
      <c r="BS75" s="1275"/>
      <c r="BT75" s="1275"/>
      <c r="BU75" s="1275"/>
      <c r="BV75" s="1275"/>
      <c r="BW75" s="1275"/>
      <c r="BX75" s="1275">
        <v>11.5</v>
      </c>
      <c r="BY75" s="1275"/>
      <c r="BZ75" s="1275"/>
      <c r="CA75" s="1275"/>
      <c r="CB75" s="1275"/>
      <c r="CC75" s="1275"/>
      <c r="CD75" s="1275"/>
      <c r="CE75" s="1275"/>
      <c r="CF75" s="1275">
        <v>10.6</v>
      </c>
      <c r="CG75" s="1275"/>
      <c r="CH75" s="1275"/>
      <c r="CI75" s="1275"/>
      <c r="CJ75" s="1275"/>
      <c r="CK75" s="1275"/>
      <c r="CL75" s="1275"/>
      <c r="CM75" s="1275"/>
      <c r="CN75" s="1275">
        <v>10.6</v>
      </c>
      <c r="CO75" s="1275"/>
      <c r="CP75" s="1275"/>
      <c r="CQ75" s="1275"/>
      <c r="CR75" s="1275"/>
      <c r="CS75" s="1275"/>
      <c r="CT75" s="1275"/>
      <c r="CU75" s="1275"/>
      <c r="CV75" s="1275">
        <v>10.6</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590</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594</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TY1pJg/WL+0S8xDp23e7CMM6AQKb+4WmnKyIaLY6dXwfEbInDtKqRK2IapoWEn0+vypKCq/rYIPusjhW7hYIQ==" saltValue="QWbThq2u8+JgPkNiIN0h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82" zoomScaleNormal="100" zoomScaleSheetLayoutView="70" workbookViewId="0">
      <selection activeCell="AB74" sqref="AB74"/>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hZYhV53n6jzMCZv1PRwjNW1sqeUVu9LWOnqAmMit0tGqrwB6F5GINRbrJhnxDrde6YcsaSfgSqoqPwvUXTQMQ==" saltValue="ce1zZ49k9vD4UjsCeAsS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BF19" zoomScaleNormal="100" zoomScaleSheetLayoutView="55" workbookViewId="0">
      <selection activeCell="BU20" sqref="BU20"/>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zRsq76asJX634IEEPjOgdK1qMuehaW6KESHkRqtSmpNkK5qK39pZ0q2ZM8f6Gv1MBKacKYyhTAGf5IDjwJj5Q==" saltValue="Wt2QC8a8ErKhTNbJmRML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539</v>
      </c>
      <c r="G2" s="136"/>
      <c r="H2" s="137"/>
    </row>
    <row r="3" spans="1:8" x14ac:dyDescent="0.2">
      <c r="A3" s="133" t="s">
        <v>532</v>
      </c>
      <c r="B3" s="138"/>
      <c r="C3" s="139"/>
      <c r="D3" s="140">
        <v>51272</v>
      </c>
      <c r="E3" s="141"/>
      <c r="F3" s="142">
        <v>90961</v>
      </c>
      <c r="G3" s="143"/>
      <c r="H3" s="144"/>
    </row>
    <row r="4" spans="1:8" x14ac:dyDescent="0.2">
      <c r="A4" s="145"/>
      <c r="B4" s="146"/>
      <c r="C4" s="147"/>
      <c r="D4" s="148">
        <v>26160</v>
      </c>
      <c r="E4" s="149"/>
      <c r="F4" s="150">
        <v>37720</v>
      </c>
      <c r="G4" s="151"/>
      <c r="H4" s="152"/>
    </row>
    <row r="5" spans="1:8" x14ac:dyDescent="0.2">
      <c r="A5" s="133" t="s">
        <v>534</v>
      </c>
      <c r="B5" s="138"/>
      <c r="C5" s="139"/>
      <c r="D5" s="140">
        <v>38584</v>
      </c>
      <c r="E5" s="141"/>
      <c r="F5" s="142">
        <v>106614</v>
      </c>
      <c r="G5" s="143"/>
      <c r="H5" s="144"/>
    </row>
    <row r="6" spans="1:8" x14ac:dyDescent="0.2">
      <c r="A6" s="145"/>
      <c r="B6" s="146"/>
      <c r="C6" s="147"/>
      <c r="D6" s="148">
        <v>27605</v>
      </c>
      <c r="E6" s="149"/>
      <c r="F6" s="150">
        <v>45545</v>
      </c>
      <c r="G6" s="151"/>
      <c r="H6" s="152"/>
    </row>
    <row r="7" spans="1:8" x14ac:dyDescent="0.2">
      <c r="A7" s="133" t="s">
        <v>535</v>
      </c>
      <c r="B7" s="138"/>
      <c r="C7" s="139"/>
      <c r="D7" s="140">
        <v>79593</v>
      </c>
      <c r="E7" s="141"/>
      <c r="F7" s="142">
        <v>81768</v>
      </c>
      <c r="G7" s="143"/>
      <c r="H7" s="144"/>
    </row>
    <row r="8" spans="1:8" x14ac:dyDescent="0.2">
      <c r="A8" s="145"/>
      <c r="B8" s="146"/>
      <c r="C8" s="147"/>
      <c r="D8" s="148">
        <v>63121</v>
      </c>
      <c r="E8" s="149"/>
      <c r="F8" s="150">
        <v>37917</v>
      </c>
      <c r="G8" s="151"/>
      <c r="H8" s="152"/>
    </row>
    <row r="9" spans="1:8" x14ac:dyDescent="0.2">
      <c r="A9" s="133" t="s">
        <v>536</v>
      </c>
      <c r="B9" s="138"/>
      <c r="C9" s="139"/>
      <c r="D9" s="140">
        <v>32019</v>
      </c>
      <c r="E9" s="141"/>
      <c r="F9" s="142">
        <v>65876</v>
      </c>
      <c r="G9" s="143"/>
      <c r="H9" s="144"/>
    </row>
    <row r="10" spans="1:8" x14ac:dyDescent="0.2">
      <c r="A10" s="145"/>
      <c r="B10" s="146"/>
      <c r="C10" s="147"/>
      <c r="D10" s="148">
        <v>17369</v>
      </c>
      <c r="E10" s="149"/>
      <c r="F10" s="150">
        <v>36484</v>
      </c>
      <c r="G10" s="151"/>
      <c r="H10" s="152"/>
    </row>
    <row r="11" spans="1:8" x14ac:dyDescent="0.2">
      <c r="A11" s="133" t="s">
        <v>537</v>
      </c>
      <c r="B11" s="138"/>
      <c r="C11" s="139"/>
      <c r="D11" s="140">
        <v>39690</v>
      </c>
      <c r="E11" s="141"/>
      <c r="F11" s="142">
        <v>68468</v>
      </c>
      <c r="G11" s="143"/>
      <c r="H11" s="144"/>
    </row>
    <row r="12" spans="1:8" x14ac:dyDescent="0.2">
      <c r="A12" s="145"/>
      <c r="B12" s="146"/>
      <c r="C12" s="153"/>
      <c r="D12" s="148">
        <v>22839</v>
      </c>
      <c r="E12" s="149"/>
      <c r="F12" s="150">
        <v>34140</v>
      </c>
      <c r="G12" s="151"/>
      <c r="H12" s="152"/>
    </row>
    <row r="13" spans="1:8" x14ac:dyDescent="0.2">
      <c r="A13" s="133"/>
      <c r="B13" s="138"/>
      <c r="C13" s="154"/>
      <c r="D13" s="155">
        <v>48232</v>
      </c>
      <c r="E13" s="156"/>
      <c r="F13" s="157">
        <v>82737</v>
      </c>
      <c r="G13" s="158"/>
      <c r="H13" s="144"/>
    </row>
    <row r="14" spans="1:8" x14ac:dyDescent="0.2">
      <c r="A14" s="145"/>
      <c r="B14" s="146"/>
      <c r="C14" s="147"/>
      <c r="D14" s="148">
        <v>31419</v>
      </c>
      <c r="E14" s="149"/>
      <c r="F14" s="150">
        <v>38361</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8.61</v>
      </c>
      <c r="C19" s="159">
        <f>ROUND(VALUE(SUBSTITUTE(実質収支比率等に係る経年分析!G$48,"▲","-")),2)</f>
        <v>8.61</v>
      </c>
      <c r="D19" s="159">
        <f>ROUND(VALUE(SUBSTITUTE(実質収支比率等に係る経年分析!H$48,"▲","-")),2)</f>
        <v>8.5299999999999994</v>
      </c>
      <c r="E19" s="159">
        <f>ROUND(VALUE(SUBSTITUTE(実質収支比率等に係る経年分析!I$48,"▲","-")),2)</f>
        <v>10.039999999999999</v>
      </c>
      <c r="F19" s="159">
        <f>ROUND(VALUE(SUBSTITUTE(実質収支比率等に係る経年分析!J$48,"▲","-")),2)</f>
        <v>10.18</v>
      </c>
    </row>
    <row r="20" spans="1:11" x14ac:dyDescent="0.2">
      <c r="A20" s="159" t="s">
        <v>48</v>
      </c>
      <c r="B20" s="159">
        <f>ROUND(VALUE(SUBSTITUTE(実質収支比率等に係る経年分析!F$47,"▲","-")),2)</f>
        <v>45.84</v>
      </c>
      <c r="C20" s="159">
        <f>ROUND(VALUE(SUBSTITUTE(実質収支比率等に係る経年分析!G$47,"▲","-")),2)</f>
        <v>48.67</v>
      </c>
      <c r="D20" s="159">
        <f>ROUND(VALUE(SUBSTITUTE(実質収支比率等に係る経年分析!H$47,"▲","-")),2)</f>
        <v>55.61</v>
      </c>
      <c r="E20" s="159">
        <f>ROUND(VALUE(SUBSTITUTE(実質収支比率等に係る経年分析!I$47,"▲","-")),2)</f>
        <v>58.1</v>
      </c>
      <c r="F20" s="159">
        <f>ROUND(VALUE(SUBSTITUTE(実質収支比率等に係る経年分析!J$47,"▲","-")),2)</f>
        <v>71.25</v>
      </c>
    </row>
    <row r="21" spans="1:11" x14ac:dyDescent="0.2">
      <c r="A21" s="159" t="s">
        <v>49</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-1.75</v>
      </c>
      <c r="D21" s="159">
        <f>IF(ISNUMBER(VALUE(SUBSTITUTE(実質収支比率等に係る経年分析!H$49,"▲","-"))),ROUND(VALUE(SUBSTITUTE(実質収支比率等に係る経年分析!H$49,"▲","-")),2),NA())</f>
        <v>3.03</v>
      </c>
      <c r="E21" s="159">
        <f>IF(ISNUMBER(VALUE(SUBSTITUTE(実質収支比率等に係る経年分析!I$49,"▲","-"))),ROUND(VALUE(SUBSTITUTE(実質収支比率等に係る経年分析!I$49,"▲","-")),2),NA())</f>
        <v>-2.2000000000000002</v>
      </c>
      <c r="F21" s="159">
        <f>IF(ISNUMBER(VALUE(SUBSTITUTE(実質収支比率等に係る経年分析!J$49,"▲","-"))),ROUND(VALUE(SUBSTITUTE(実質収支比率等に係る経年分析!J$49,"▲","-")),2),NA())</f>
        <v>5.4</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浅口市住宅新築資金等貸付事業特別会計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2">
      <c r="A30" s="160" t="str">
        <f>IF(連結実質赤字比率に係る赤字・黒字の構成分析!C$40="",NA(),連結実質赤字比率に係る赤字・黒字の構成分析!C$40)</f>
        <v>浅口市畑地かんがい給水事業特別会計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2">
      <c r="A31" s="160" t="str">
        <f>IF(連結実質赤字比率に係る赤字・黒字の構成分析!C$39="",NA(),連結実質赤字比率に係る赤字・黒字の構成分析!C$39)</f>
        <v>浅口市工業団地開発事業特別会計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2">
      <c r="A32" s="160" t="str">
        <f>IF(連結実質赤字比率に係る赤字・黒字の構成分析!C$38="",NA(),連結実質赤字比率に係る赤字・黒字の構成分析!C$38)</f>
        <v>浅口市公共下水道事業特別会計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2">
      <c r="A33" s="160" t="str">
        <f>IF(連結実質赤字比率に係る赤字・黒字の構成分析!C$37="",NA(),連結実質赤字比率に係る赤字・黒字の構成分析!C$37)</f>
        <v>浅口市介護保険特別会計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1.47</v>
      </c>
    </row>
    <row r="34" spans="1:16" x14ac:dyDescent="0.2">
      <c r="A34" s="160" t="str">
        <f>IF(連結実質赤字比率に係る赤字・黒字の構成分析!C$36="",NA(),連結実質赤字比率に係る赤字・黒字の構成分析!C$36)</f>
        <v>浅口市国民健康保険特別会計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5.74</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10.11</v>
      </c>
    </row>
    <row r="36" spans="1:16" x14ac:dyDescent="0.2">
      <c r="A36" s="160" t="str">
        <f>IF(連結実質赤字比率に係る赤字・黒字の構成分析!C$34="",NA(),連結実質赤字比率に係る赤字・黒字の構成分析!C$34)</f>
        <v>浅口市水道事業会計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14.16</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1677</v>
      </c>
      <c r="E42" s="161"/>
      <c r="F42" s="161"/>
      <c r="G42" s="161">
        <f>'実質公債費比率（分子）の構造'!L$52</f>
        <v>1753</v>
      </c>
      <c r="H42" s="161"/>
      <c r="I42" s="161"/>
      <c r="J42" s="161">
        <f>'実質公債費比率（分子）の構造'!M$52</f>
        <v>1748</v>
      </c>
      <c r="K42" s="161"/>
      <c r="L42" s="161"/>
      <c r="M42" s="161">
        <f>'実質公債費比率（分子）の構造'!N$52</f>
        <v>1766</v>
      </c>
      <c r="N42" s="161"/>
      <c r="O42" s="161"/>
      <c r="P42" s="161">
        <f>'実質公債費比率（分子）の構造'!O$52</f>
        <v>1630</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80</v>
      </c>
      <c r="C44" s="161"/>
      <c r="D44" s="161"/>
      <c r="E44" s="161">
        <f>'実質公債費比率（分子）の構造'!L$50</f>
        <v>77</v>
      </c>
      <c r="F44" s="161"/>
      <c r="G44" s="161"/>
      <c r="H44" s="161">
        <f>'実質公債費比率（分子）の構造'!M$50</f>
        <v>74</v>
      </c>
      <c r="I44" s="161"/>
      <c r="J44" s="161"/>
      <c r="K44" s="161">
        <f>'実質公債費比率（分子）の構造'!N$50</f>
        <v>67</v>
      </c>
      <c r="L44" s="161"/>
      <c r="M44" s="161"/>
      <c r="N44" s="161">
        <f>'実質公債費比率（分子）の構造'!O$50</f>
        <v>60</v>
      </c>
      <c r="O44" s="161"/>
      <c r="P44" s="161"/>
    </row>
    <row r="45" spans="1:16" x14ac:dyDescent="0.2">
      <c r="A45" s="161" t="s">
        <v>59</v>
      </c>
      <c r="B45" s="161">
        <f>'実質公債費比率（分子）の構造'!K$49</f>
        <v>62</v>
      </c>
      <c r="C45" s="161"/>
      <c r="D45" s="161"/>
      <c r="E45" s="161">
        <f>'実質公債費比率（分子）の構造'!L$49</f>
        <v>29</v>
      </c>
      <c r="F45" s="161"/>
      <c r="G45" s="161"/>
      <c r="H45" s="161">
        <f>'実質公債費比率（分子）の構造'!M$49</f>
        <v>24</v>
      </c>
      <c r="I45" s="161"/>
      <c r="J45" s="161"/>
      <c r="K45" s="161">
        <f>'実質公債費比率（分子）の構造'!N$49</f>
        <v>40</v>
      </c>
      <c r="L45" s="161"/>
      <c r="M45" s="161"/>
      <c r="N45" s="161">
        <f>'実質公債費比率（分子）の構造'!O$49</f>
        <v>53</v>
      </c>
      <c r="O45" s="161"/>
      <c r="P45" s="161"/>
    </row>
    <row r="46" spans="1:16" x14ac:dyDescent="0.2">
      <c r="A46" s="161" t="s">
        <v>60</v>
      </c>
      <c r="B46" s="161">
        <f>'実質公債費比率（分子）の構造'!K$48</f>
        <v>852</v>
      </c>
      <c r="C46" s="161"/>
      <c r="D46" s="161"/>
      <c r="E46" s="161">
        <f>'実質公債費比率（分子）の構造'!L$48</f>
        <v>875</v>
      </c>
      <c r="F46" s="161"/>
      <c r="G46" s="161"/>
      <c r="H46" s="161">
        <f>'実質公債費比率（分子）の構造'!M$48</f>
        <v>880</v>
      </c>
      <c r="I46" s="161"/>
      <c r="J46" s="161"/>
      <c r="K46" s="161">
        <f>'実質公債費比率（分子）の構造'!N$48</f>
        <v>1007</v>
      </c>
      <c r="L46" s="161"/>
      <c r="M46" s="161"/>
      <c r="N46" s="161">
        <f>'実質公債費比率（分子）の構造'!O$48</f>
        <v>1003</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1607</v>
      </c>
      <c r="C49" s="161"/>
      <c r="D49" s="161"/>
      <c r="E49" s="161">
        <f>'実質公債費比率（分子）の構造'!L$45</f>
        <v>1601</v>
      </c>
      <c r="F49" s="161"/>
      <c r="G49" s="161"/>
      <c r="H49" s="161">
        <f>'実質公債費比率（分子）の構造'!M$45</f>
        <v>1590</v>
      </c>
      <c r="I49" s="161"/>
      <c r="J49" s="161"/>
      <c r="K49" s="161">
        <f>'実質公債費比率（分子）の構造'!N$45</f>
        <v>1553</v>
      </c>
      <c r="L49" s="161"/>
      <c r="M49" s="161"/>
      <c r="N49" s="161">
        <f>'実質公債費比率（分子）の構造'!O$45</f>
        <v>1313</v>
      </c>
      <c r="O49" s="161"/>
      <c r="P49" s="161"/>
    </row>
    <row r="50" spans="1:16" x14ac:dyDescent="0.2">
      <c r="A50" s="161" t="s">
        <v>64</v>
      </c>
      <c r="B50" s="161" t="e">
        <f>NA()</f>
        <v>#N/A</v>
      </c>
      <c r="C50" s="161">
        <f>IF(ISNUMBER('実質公債費比率（分子）の構造'!K$53),'実質公債費比率（分子）の構造'!K$53,NA())</f>
        <v>924</v>
      </c>
      <c r="D50" s="161" t="e">
        <f>NA()</f>
        <v>#N/A</v>
      </c>
      <c r="E50" s="161" t="e">
        <f>NA()</f>
        <v>#N/A</v>
      </c>
      <c r="F50" s="161">
        <f>IF(ISNUMBER('実質公債費比率（分子）の構造'!L$53),'実質公債費比率（分子）の構造'!L$53,NA())</f>
        <v>829</v>
      </c>
      <c r="G50" s="161" t="e">
        <f>NA()</f>
        <v>#N/A</v>
      </c>
      <c r="H50" s="161" t="e">
        <f>NA()</f>
        <v>#N/A</v>
      </c>
      <c r="I50" s="161">
        <f>IF(ISNUMBER('実質公債費比率（分子）の構造'!M$53),'実質公債費比率（分子）の構造'!M$53,NA())</f>
        <v>820</v>
      </c>
      <c r="J50" s="161" t="e">
        <f>NA()</f>
        <v>#N/A</v>
      </c>
      <c r="K50" s="161" t="e">
        <f>NA()</f>
        <v>#N/A</v>
      </c>
      <c r="L50" s="161">
        <f>IF(ISNUMBER('実質公債費比率（分子）の構造'!N$53),'実質公債費比率（分子）の構造'!N$53,NA())</f>
        <v>901</v>
      </c>
      <c r="M50" s="161" t="e">
        <f>NA()</f>
        <v>#N/A</v>
      </c>
      <c r="N50" s="161" t="e">
        <f>NA()</f>
        <v>#N/A</v>
      </c>
      <c r="O50" s="161">
        <f>IF(ISNUMBER('実質公債費比率（分子）の構造'!O$53),'実質公債費比率（分子）の構造'!O$53,NA())</f>
        <v>799</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18251</v>
      </c>
      <c r="E56" s="160"/>
      <c r="F56" s="160"/>
      <c r="G56" s="160">
        <f>'将来負担比率（分子）の構造'!J$52</f>
        <v>18074</v>
      </c>
      <c r="H56" s="160"/>
      <c r="I56" s="160"/>
      <c r="J56" s="160">
        <f>'将来負担比率（分子）の構造'!K$52</f>
        <v>18339</v>
      </c>
      <c r="K56" s="160"/>
      <c r="L56" s="160"/>
      <c r="M56" s="160">
        <f>'将来負担比率（分子）の構造'!L$52</f>
        <v>17617</v>
      </c>
      <c r="N56" s="160"/>
      <c r="O56" s="160"/>
      <c r="P56" s="160">
        <f>'将来負担比率（分子）の構造'!M$52</f>
        <v>17132</v>
      </c>
    </row>
    <row r="57" spans="1:16" x14ac:dyDescent="0.2">
      <c r="A57" s="160" t="s">
        <v>35</v>
      </c>
      <c r="B57" s="160"/>
      <c r="C57" s="160"/>
      <c r="D57" s="160">
        <f>'将来負担比率（分子）の構造'!I$51</f>
        <v>530</v>
      </c>
      <c r="E57" s="160"/>
      <c r="F57" s="160"/>
      <c r="G57" s="160">
        <f>'将来負担比率（分子）の構造'!J$51</f>
        <v>460</v>
      </c>
      <c r="H57" s="160"/>
      <c r="I57" s="160"/>
      <c r="J57" s="160">
        <f>'将来負担比率（分子）の構造'!K$51</f>
        <v>397</v>
      </c>
      <c r="K57" s="160"/>
      <c r="L57" s="160"/>
      <c r="M57" s="160">
        <f>'将来負担比率（分子）の構造'!L$51</f>
        <v>1352</v>
      </c>
      <c r="N57" s="160"/>
      <c r="O57" s="160"/>
      <c r="P57" s="160">
        <f>'将来負担比率（分子）の構造'!M$51</f>
        <v>1297</v>
      </c>
    </row>
    <row r="58" spans="1:16" x14ac:dyDescent="0.2">
      <c r="A58" s="160" t="s">
        <v>34</v>
      </c>
      <c r="B58" s="160"/>
      <c r="C58" s="160"/>
      <c r="D58" s="160">
        <f>'将来負担比率（分子）の構造'!I$50</f>
        <v>7077</v>
      </c>
      <c r="E58" s="160"/>
      <c r="F58" s="160"/>
      <c r="G58" s="160">
        <f>'将来負担比率（分子）の構造'!J$50</f>
        <v>7107</v>
      </c>
      <c r="H58" s="160"/>
      <c r="I58" s="160"/>
      <c r="J58" s="160">
        <f>'将来負担比率（分子）の構造'!K$50</f>
        <v>7804</v>
      </c>
      <c r="K58" s="160"/>
      <c r="L58" s="160"/>
      <c r="M58" s="160">
        <f>'将来負担比率（分子）の構造'!L$50</f>
        <v>7796</v>
      </c>
      <c r="N58" s="160"/>
      <c r="O58" s="160"/>
      <c r="P58" s="160">
        <f>'将来負担比率（分子）の構造'!M$50</f>
        <v>9109</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2066</v>
      </c>
      <c r="C62" s="160"/>
      <c r="D62" s="160"/>
      <c r="E62" s="160">
        <f>'将来負担比率（分子）の構造'!J$45</f>
        <v>1926</v>
      </c>
      <c r="F62" s="160"/>
      <c r="G62" s="160"/>
      <c r="H62" s="160">
        <f>'将来負担比率（分子）の構造'!K$45</f>
        <v>1791</v>
      </c>
      <c r="I62" s="160"/>
      <c r="J62" s="160"/>
      <c r="K62" s="160">
        <f>'将来負担比率（分子）の構造'!L$45</f>
        <v>1760</v>
      </c>
      <c r="L62" s="160"/>
      <c r="M62" s="160"/>
      <c r="N62" s="160">
        <f>'将来負担比率（分子）の構造'!M$45</f>
        <v>1764</v>
      </c>
      <c r="O62" s="160"/>
      <c r="P62" s="160"/>
    </row>
    <row r="63" spans="1:16" x14ac:dyDescent="0.2">
      <c r="A63" s="160" t="s">
        <v>27</v>
      </c>
      <c r="B63" s="160">
        <f>'将来負担比率（分子）の構造'!I$44</f>
        <v>278</v>
      </c>
      <c r="C63" s="160"/>
      <c r="D63" s="160"/>
      <c r="E63" s="160">
        <f>'将来負担比率（分子）の構造'!J$44</f>
        <v>381</v>
      </c>
      <c r="F63" s="160"/>
      <c r="G63" s="160"/>
      <c r="H63" s="160">
        <f>'将来負担比率（分子）の構造'!K$44</f>
        <v>405</v>
      </c>
      <c r="I63" s="160"/>
      <c r="J63" s="160"/>
      <c r="K63" s="160">
        <f>'将来負担比率（分子）の構造'!L$44</f>
        <v>420</v>
      </c>
      <c r="L63" s="160"/>
      <c r="M63" s="160"/>
      <c r="N63" s="160">
        <f>'将来負担比率（分子）の構造'!M$44</f>
        <v>385</v>
      </c>
      <c r="O63" s="160"/>
      <c r="P63" s="160"/>
    </row>
    <row r="64" spans="1:16" x14ac:dyDescent="0.2">
      <c r="A64" s="160" t="s">
        <v>26</v>
      </c>
      <c r="B64" s="160">
        <f>'将来負担比率（分子）の構造'!I$43</f>
        <v>12156</v>
      </c>
      <c r="C64" s="160"/>
      <c r="D64" s="160"/>
      <c r="E64" s="160">
        <f>'将来負担比率（分子）の構造'!J$43</f>
        <v>11832</v>
      </c>
      <c r="F64" s="160"/>
      <c r="G64" s="160"/>
      <c r="H64" s="160">
        <f>'将来負担比率（分子）の構造'!K$43</f>
        <v>11374</v>
      </c>
      <c r="I64" s="160"/>
      <c r="J64" s="160"/>
      <c r="K64" s="160">
        <f>'将来負担比率（分子）の構造'!L$43</f>
        <v>11592</v>
      </c>
      <c r="L64" s="160"/>
      <c r="M64" s="160"/>
      <c r="N64" s="160">
        <f>'将来負担比率（分子）の構造'!M$43</f>
        <v>11770</v>
      </c>
      <c r="O64" s="160"/>
      <c r="P64" s="160"/>
    </row>
    <row r="65" spans="1:16" x14ac:dyDescent="0.2">
      <c r="A65" s="160" t="s">
        <v>25</v>
      </c>
      <c r="B65" s="160">
        <f>'将来負担比率（分子）の構造'!I$42</f>
        <v>1030</v>
      </c>
      <c r="C65" s="160"/>
      <c r="D65" s="160"/>
      <c r="E65" s="160">
        <f>'将来負担比率（分子）の構造'!J$42</f>
        <v>891</v>
      </c>
      <c r="F65" s="160"/>
      <c r="G65" s="160"/>
      <c r="H65" s="160">
        <f>'将来負担比率（分子）の構造'!K$42</f>
        <v>756</v>
      </c>
      <c r="I65" s="160"/>
      <c r="J65" s="160"/>
      <c r="K65" s="160">
        <f>'将来負担比率（分子）の構造'!L$42</f>
        <v>673</v>
      </c>
      <c r="L65" s="160"/>
      <c r="M65" s="160"/>
      <c r="N65" s="160">
        <f>'将来負担比率（分子）の構造'!M$42</f>
        <v>568</v>
      </c>
      <c r="O65" s="160"/>
      <c r="P65" s="160"/>
    </row>
    <row r="66" spans="1:16" x14ac:dyDescent="0.2">
      <c r="A66" s="160" t="s">
        <v>24</v>
      </c>
      <c r="B66" s="160">
        <f>'将来負担比率（分子）の構造'!I$41</f>
        <v>13150</v>
      </c>
      <c r="C66" s="160"/>
      <c r="D66" s="160"/>
      <c r="E66" s="160">
        <f>'将来負担比率（分子）の構造'!J$41</f>
        <v>12941</v>
      </c>
      <c r="F66" s="160"/>
      <c r="G66" s="160"/>
      <c r="H66" s="160">
        <f>'将来負担比率（分子）の構造'!K$41</f>
        <v>13711</v>
      </c>
      <c r="I66" s="160"/>
      <c r="J66" s="160"/>
      <c r="K66" s="160">
        <f>'将来負担比率（分子）の構造'!L$41</f>
        <v>13918</v>
      </c>
      <c r="L66" s="160"/>
      <c r="M66" s="160"/>
      <c r="N66" s="160">
        <f>'将来負担比率（分子）の構造'!M$41</f>
        <v>13738</v>
      </c>
      <c r="O66" s="160"/>
      <c r="P66" s="160"/>
    </row>
    <row r="67" spans="1:16" x14ac:dyDescent="0.2">
      <c r="A67" s="160" t="s">
        <v>68</v>
      </c>
      <c r="B67" s="160" t="e">
        <f>NA()</f>
        <v>#N/A</v>
      </c>
      <c r="C67" s="160">
        <f>IF(ISNUMBER('将来負担比率（分子）の構造'!I$53), IF('将来負担比率（分子）の構造'!I$53 &lt; 0, 0, '将来負担比率（分子）の構造'!I$53), NA())</f>
        <v>2822</v>
      </c>
      <c r="D67" s="160" t="e">
        <f>NA()</f>
        <v>#N/A</v>
      </c>
      <c r="E67" s="160" t="e">
        <f>NA()</f>
        <v>#N/A</v>
      </c>
      <c r="F67" s="160">
        <f>IF(ISNUMBER('将来負担比率（分子）の構造'!J$53), IF('将来負担比率（分子）の構造'!J$53 &lt; 0, 0, '将来負担比率（分子）の構造'!J$53), NA())</f>
        <v>2331</v>
      </c>
      <c r="G67" s="160" t="e">
        <f>NA()</f>
        <v>#N/A</v>
      </c>
      <c r="H67" s="160" t="e">
        <f>NA()</f>
        <v>#N/A</v>
      </c>
      <c r="I67" s="160">
        <f>IF(ISNUMBER('将来負担比率（分子）の構造'!K$53), IF('将来負担比率（分子）の構造'!K$53 &lt; 0, 0, '将来負担比率（分子）の構造'!K$53), NA())</f>
        <v>1497</v>
      </c>
      <c r="J67" s="160" t="e">
        <f>NA()</f>
        <v>#N/A</v>
      </c>
      <c r="K67" s="160" t="e">
        <f>NA()</f>
        <v>#N/A</v>
      </c>
      <c r="L67" s="160">
        <f>IF(ISNUMBER('将来負担比率（分子）の構造'!L$53), IF('将来負担比率（分子）の構造'!L$53 &lt; 0, 0, '将来負担比率（分子）の構造'!L$53), NA())</f>
        <v>1598</v>
      </c>
      <c r="M67" s="160" t="e">
        <f>NA()</f>
        <v>#N/A</v>
      </c>
      <c r="N67" s="160" t="e">
        <f>NA()</f>
        <v>#N/A</v>
      </c>
      <c r="O67" s="160">
        <f>IF(ISNUMBER('将来負担比率（分子）の構造'!M$53), IF('将来負担比率（分子）の構造'!M$53 &lt; 0, 0, '将来負担比率（分子）の構造'!M$53), NA())</f>
        <v>688</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5470</v>
      </c>
      <c r="C72" s="164">
        <f>基金残高に係る経年分析!G55</f>
        <v>5616</v>
      </c>
      <c r="D72" s="164">
        <f>基金残高に係る経年分析!H55</f>
        <v>6668</v>
      </c>
    </row>
    <row r="73" spans="1:16" x14ac:dyDescent="0.2">
      <c r="A73" s="163" t="s">
        <v>71</v>
      </c>
      <c r="B73" s="164">
        <f>基金残高に係る経年分析!F56</f>
        <v>135</v>
      </c>
      <c r="C73" s="164">
        <f>基金残高に係る経年分析!G56</f>
        <v>136</v>
      </c>
      <c r="D73" s="164">
        <f>基金残高に係る経年分析!H56</f>
        <v>136</v>
      </c>
    </row>
    <row r="74" spans="1:16" x14ac:dyDescent="0.2">
      <c r="A74" s="163" t="s">
        <v>72</v>
      </c>
      <c r="B74" s="164">
        <f>基金残高に係る経年分析!F57</f>
        <v>3387</v>
      </c>
      <c r="C74" s="164">
        <f>基金残高に係る経年分析!G57</f>
        <v>3249</v>
      </c>
      <c r="D74" s="164">
        <f>基金残高に係る経年分析!H57</f>
        <v>3407</v>
      </c>
    </row>
  </sheetData>
  <sheetProtection algorithmName="SHA-512" hashValue="DxdZ0cbiSC2+CbbpA6nuJTIhJSMzDiYNVnJ5bRS2Y6no3BCXZjebQvQgg6jvoD1MJ76W6p+fa5YXbK6lmhuI2g==" saltValue="Rl91bLcpkIVTOZCEtmy4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28"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220</v>
      </c>
      <c r="C5" s="646"/>
      <c r="D5" s="646"/>
      <c r="E5" s="646"/>
      <c r="F5" s="646"/>
      <c r="G5" s="646"/>
      <c r="H5" s="646"/>
      <c r="I5" s="646"/>
      <c r="J5" s="646"/>
      <c r="K5" s="646"/>
      <c r="L5" s="646"/>
      <c r="M5" s="646"/>
      <c r="N5" s="646"/>
      <c r="O5" s="646"/>
      <c r="P5" s="646"/>
      <c r="Q5" s="647"/>
      <c r="R5" s="648">
        <v>3558291</v>
      </c>
      <c r="S5" s="649"/>
      <c r="T5" s="649"/>
      <c r="U5" s="649"/>
      <c r="V5" s="649"/>
      <c r="W5" s="649"/>
      <c r="X5" s="649"/>
      <c r="Y5" s="650"/>
      <c r="Z5" s="651">
        <v>23.1</v>
      </c>
      <c r="AA5" s="651"/>
      <c r="AB5" s="651"/>
      <c r="AC5" s="651"/>
      <c r="AD5" s="652">
        <v>3558273</v>
      </c>
      <c r="AE5" s="652"/>
      <c r="AF5" s="652"/>
      <c r="AG5" s="652"/>
      <c r="AH5" s="652"/>
      <c r="AI5" s="652"/>
      <c r="AJ5" s="652"/>
      <c r="AK5" s="652"/>
      <c r="AL5" s="653">
        <v>39.6</v>
      </c>
      <c r="AM5" s="654"/>
      <c r="AN5" s="654"/>
      <c r="AO5" s="655"/>
      <c r="AP5" s="645" t="s">
        <v>221</v>
      </c>
      <c r="AQ5" s="646"/>
      <c r="AR5" s="646"/>
      <c r="AS5" s="646"/>
      <c r="AT5" s="646"/>
      <c r="AU5" s="646"/>
      <c r="AV5" s="646"/>
      <c r="AW5" s="646"/>
      <c r="AX5" s="646"/>
      <c r="AY5" s="646"/>
      <c r="AZ5" s="646"/>
      <c r="BA5" s="646"/>
      <c r="BB5" s="646"/>
      <c r="BC5" s="646"/>
      <c r="BD5" s="646"/>
      <c r="BE5" s="646"/>
      <c r="BF5" s="647"/>
      <c r="BG5" s="659">
        <v>3558244</v>
      </c>
      <c r="BH5" s="660"/>
      <c r="BI5" s="660"/>
      <c r="BJ5" s="660"/>
      <c r="BK5" s="660"/>
      <c r="BL5" s="660"/>
      <c r="BM5" s="660"/>
      <c r="BN5" s="661"/>
      <c r="BO5" s="662">
        <v>100</v>
      </c>
      <c r="BP5" s="662"/>
      <c r="BQ5" s="662"/>
      <c r="BR5" s="662"/>
      <c r="BS5" s="663">
        <v>19886</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2">
      <c r="B6" s="656" t="s">
        <v>225</v>
      </c>
      <c r="C6" s="657"/>
      <c r="D6" s="657"/>
      <c r="E6" s="657"/>
      <c r="F6" s="657"/>
      <c r="G6" s="657"/>
      <c r="H6" s="657"/>
      <c r="I6" s="657"/>
      <c r="J6" s="657"/>
      <c r="K6" s="657"/>
      <c r="L6" s="657"/>
      <c r="M6" s="657"/>
      <c r="N6" s="657"/>
      <c r="O6" s="657"/>
      <c r="P6" s="657"/>
      <c r="Q6" s="658"/>
      <c r="R6" s="659">
        <v>121063</v>
      </c>
      <c r="S6" s="660"/>
      <c r="T6" s="660"/>
      <c r="U6" s="660"/>
      <c r="V6" s="660"/>
      <c r="W6" s="660"/>
      <c r="X6" s="660"/>
      <c r="Y6" s="661"/>
      <c r="Z6" s="662">
        <v>0.8</v>
      </c>
      <c r="AA6" s="662"/>
      <c r="AB6" s="662"/>
      <c r="AC6" s="662"/>
      <c r="AD6" s="663">
        <v>121063</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3558244</v>
      </c>
      <c r="BH6" s="660"/>
      <c r="BI6" s="660"/>
      <c r="BJ6" s="660"/>
      <c r="BK6" s="660"/>
      <c r="BL6" s="660"/>
      <c r="BM6" s="660"/>
      <c r="BN6" s="661"/>
      <c r="BO6" s="662">
        <v>100</v>
      </c>
      <c r="BP6" s="662"/>
      <c r="BQ6" s="662"/>
      <c r="BR6" s="662"/>
      <c r="BS6" s="663">
        <v>19886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188155</v>
      </c>
      <c r="CS6" s="660"/>
      <c r="CT6" s="660"/>
      <c r="CU6" s="660"/>
      <c r="CV6" s="660"/>
      <c r="CW6" s="660"/>
      <c r="CX6" s="660"/>
      <c r="CY6" s="661"/>
      <c r="CZ6" s="653">
        <v>1.3</v>
      </c>
      <c r="DA6" s="654"/>
      <c r="DB6" s="654"/>
      <c r="DC6" s="673"/>
      <c r="DD6" s="668">
        <v>11448</v>
      </c>
      <c r="DE6" s="660"/>
      <c r="DF6" s="660"/>
      <c r="DG6" s="660"/>
      <c r="DH6" s="660"/>
      <c r="DI6" s="660"/>
      <c r="DJ6" s="660"/>
      <c r="DK6" s="660"/>
      <c r="DL6" s="660"/>
      <c r="DM6" s="660"/>
      <c r="DN6" s="660"/>
      <c r="DO6" s="660"/>
      <c r="DP6" s="661"/>
      <c r="DQ6" s="668">
        <v>188155</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8501</v>
      </c>
      <c r="S7" s="660"/>
      <c r="T7" s="660"/>
      <c r="U7" s="660"/>
      <c r="V7" s="660"/>
      <c r="W7" s="660"/>
      <c r="X7" s="660"/>
      <c r="Y7" s="661"/>
      <c r="Z7" s="662">
        <v>0.1</v>
      </c>
      <c r="AA7" s="662"/>
      <c r="AB7" s="662"/>
      <c r="AC7" s="662"/>
      <c r="AD7" s="663">
        <v>8501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1542141</v>
      </c>
      <c r="BH7" s="660"/>
      <c r="BI7" s="660"/>
      <c r="BJ7" s="660"/>
      <c r="BK7" s="660"/>
      <c r="BL7" s="660"/>
      <c r="BM7" s="660"/>
      <c r="BN7" s="661"/>
      <c r="BO7" s="662">
        <v>43.3</v>
      </c>
      <c r="BP7" s="662"/>
      <c r="BQ7" s="662"/>
      <c r="BR7" s="662"/>
      <c r="BS7" s="663">
        <v>19886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2406122</v>
      </c>
      <c r="CS7" s="660"/>
      <c r="CT7" s="660"/>
      <c r="CU7" s="660"/>
      <c r="CV7" s="660"/>
      <c r="CW7" s="660"/>
      <c r="CX7" s="660"/>
      <c r="CY7" s="661"/>
      <c r="CZ7" s="662">
        <v>16.7</v>
      </c>
      <c r="DA7" s="662"/>
      <c r="DB7" s="662"/>
      <c r="DC7" s="662"/>
      <c r="DD7" s="668">
        <v>45703</v>
      </c>
      <c r="DE7" s="660"/>
      <c r="DF7" s="660"/>
      <c r="DG7" s="660"/>
      <c r="DH7" s="660"/>
      <c r="DI7" s="660"/>
      <c r="DJ7" s="660"/>
      <c r="DK7" s="660"/>
      <c r="DL7" s="660"/>
      <c r="DM7" s="660"/>
      <c r="DN7" s="660"/>
      <c r="DO7" s="660"/>
      <c r="DP7" s="661"/>
      <c r="DQ7" s="668">
        <v>2114327</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22043</v>
      </c>
      <c r="S8" s="660"/>
      <c r="T8" s="660"/>
      <c r="U8" s="660"/>
      <c r="V8" s="660"/>
      <c r="W8" s="660"/>
      <c r="X8" s="660"/>
      <c r="Y8" s="661"/>
      <c r="Z8" s="662">
        <v>0.1</v>
      </c>
      <c r="AA8" s="662"/>
      <c r="AB8" s="662"/>
      <c r="AC8" s="662"/>
      <c r="AD8" s="663">
        <v>22043</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60446</v>
      </c>
      <c r="BH8" s="660"/>
      <c r="BI8" s="660"/>
      <c r="BJ8" s="660"/>
      <c r="BK8" s="660"/>
      <c r="BL8" s="660"/>
      <c r="BM8" s="660"/>
      <c r="BN8" s="661"/>
      <c r="BO8" s="662">
        <v>1.7</v>
      </c>
      <c r="BP8" s="662"/>
      <c r="BQ8" s="662"/>
      <c r="BR8" s="662"/>
      <c r="BS8" s="668" t="s">
        <v>177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4424123</v>
      </c>
      <c r="CS8" s="660"/>
      <c r="CT8" s="660"/>
      <c r="CU8" s="660"/>
      <c r="CV8" s="660"/>
      <c r="CW8" s="660"/>
      <c r="CX8" s="660"/>
      <c r="CY8" s="661"/>
      <c r="CZ8" s="662">
        <v>30.7</v>
      </c>
      <c r="DA8" s="662"/>
      <c r="DB8" s="662"/>
      <c r="DC8" s="662"/>
      <c r="DD8" s="668">
        <v>50341</v>
      </c>
      <c r="DE8" s="660"/>
      <c r="DF8" s="660"/>
      <c r="DG8" s="660"/>
      <c r="DH8" s="660"/>
      <c r="DI8" s="660"/>
      <c r="DJ8" s="660"/>
      <c r="DK8" s="660"/>
      <c r="DL8" s="660"/>
      <c r="DM8" s="660"/>
      <c r="DN8" s="660"/>
      <c r="DO8" s="660"/>
      <c r="DP8" s="661"/>
      <c r="DQ8" s="668">
        <v>2431572</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21145</v>
      </c>
      <c r="S9" s="660"/>
      <c r="T9" s="660"/>
      <c r="U9" s="660"/>
      <c r="V9" s="660"/>
      <c r="W9" s="660"/>
      <c r="X9" s="660"/>
      <c r="Y9" s="661"/>
      <c r="Z9" s="662">
        <v>0.1</v>
      </c>
      <c r="AA9" s="662"/>
      <c r="AB9" s="662"/>
      <c r="AC9" s="662"/>
      <c r="AD9" s="663">
        <v>21145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1318580</v>
      </c>
      <c r="BH9" s="660"/>
      <c r="BI9" s="660"/>
      <c r="BJ9" s="660"/>
      <c r="BK9" s="660"/>
      <c r="BL9" s="660"/>
      <c r="BM9" s="660"/>
      <c r="BN9" s="661"/>
      <c r="BO9" s="662">
        <v>37.1</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1079525</v>
      </c>
      <c r="CS9" s="660"/>
      <c r="CT9" s="660"/>
      <c r="CU9" s="660"/>
      <c r="CV9" s="660"/>
      <c r="CW9" s="660"/>
      <c r="CX9" s="660"/>
      <c r="CY9" s="661"/>
      <c r="CZ9" s="662">
        <v>7.5</v>
      </c>
      <c r="DA9" s="662"/>
      <c r="DB9" s="662"/>
      <c r="DC9" s="662"/>
      <c r="DD9" s="668">
        <v>16866</v>
      </c>
      <c r="DE9" s="660"/>
      <c r="DF9" s="660"/>
      <c r="DG9" s="660"/>
      <c r="DH9" s="660"/>
      <c r="DI9" s="660"/>
      <c r="DJ9" s="660"/>
      <c r="DK9" s="660"/>
      <c r="DL9" s="660"/>
      <c r="DM9" s="660"/>
      <c r="DN9" s="660"/>
      <c r="DO9" s="660"/>
      <c r="DP9" s="661"/>
      <c r="DQ9" s="668">
        <v>1004916</v>
      </c>
      <c r="DR9" s="660"/>
      <c r="DS9" s="660"/>
      <c r="DT9" s="660"/>
      <c r="DU9" s="660"/>
      <c r="DV9" s="660"/>
      <c r="DW9" s="660"/>
      <c r="DX9" s="660"/>
      <c r="DY9" s="660"/>
      <c r="DZ9" s="660"/>
      <c r="EA9" s="660"/>
      <c r="EB9" s="660"/>
      <c r="EC9" s="669"/>
    </row>
    <row r="10" spans="2:143" ht="11.25" customHeight="1" x14ac:dyDescent="0.2">
      <c r="B10" s="656" t="s">
        <v>238</v>
      </c>
      <c r="C10" s="657"/>
      <c r="D10" s="657"/>
      <c r="E10" s="657"/>
      <c r="F10" s="657"/>
      <c r="G10" s="657"/>
      <c r="H10" s="657"/>
      <c r="I10" s="657"/>
      <c r="J10" s="657"/>
      <c r="K10" s="657"/>
      <c r="L10" s="657"/>
      <c r="M10" s="657"/>
      <c r="N10" s="657"/>
      <c r="O10" s="657"/>
      <c r="P10" s="657"/>
      <c r="Q10" s="658"/>
      <c r="R10" s="659" t="s">
        <v>177</v>
      </c>
      <c r="S10" s="660"/>
      <c r="T10" s="660"/>
      <c r="U10" s="660"/>
      <c r="V10" s="660"/>
      <c r="W10" s="660"/>
      <c r="X10" s="660"/>
      <c r="Y10" s="661"/>
      <c r="Z10" s="662" t="s">
        <v>236</v>
      </c>
      <c r="AA10" s="662"/>
      <c r="AB10" s="662"/>
      <c r="AC10" s="662"/>
      <c r="AD10" s="663" t="s">
        <v>177</v>
      </c>
      <c r="AE10" s="663"/>
      <c r="AF10" s="663"/>
      <c r="AG10" s="663"/>
      <c r="AH10" s="663"/>
      <c r="AI10" s="663"/>
      <c r="AJ10" s="663"/>
      <c r="AK10" s="663"/>
      <c r="AL10" s="664" t="s">
        <v>177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62859</v>
      </c>
      <c r="BH10" s="660"/>
      <c r="BI10" s="660"/>
      <c r="BJ10" s="660"/>
      <c r="BK10" s="660"/>
      <c r="BL10" s="660"/>
      <c r="BM10" s="660"/>
      <c r="BN10" s="661"/>
      <c r="BO10" s="662">
        <v>1.8</v>
      </c>
      <c r="BP10" s="662"/>
      <c r="BQ10" s="662"/>
      <c r="BR10" s="662"/>
      <c r="BS10" s="668" t="s">
        <v>177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177</v>
      </c>
      <c r="CS10" s="660"/>
      <c r="CT10" s="660"/>
      <c r="CU10" s="660"/>
      <c r="CV10" s="660"/>
      <c r="CW10" s="660"/>
      <c r="CX10" s="660"/>
      <c r="CY10" s="661"/>
      <c r="CZ10" s="662" t="s">
        <v>177</v>
      </c>
      <c r="DA10" s="662"/>
      <c r="DB10" s="662"/>
      <c r="DC10" s="662"/>
      <c r="DD10" s="668" t="s">
        <v>236</v>
      </c>
      <c r="DE10" s="660"/>
      <c r="DF10" s="660"/>
      <c r="DG10" s="660"/>
      <c r="DH10" s="660"/>
      <c r="DI10" s="660"/>
      <c r="DJ10" s="660"/>
      <c r="DK10" s="660"/>
      <c r="DL10" s="660"/>
      <c r="DM10" s="660"/>
      <c r="DN10" s="660"/>
      <c r="DO10" s="660"/>
      <c r="DP10" s="661"/>
      <c r="DQ10" s="668" t="s">
        <v>236</v>
      </c>
      <c r="DR10" s="660"/>
      <c r="DS10" s="660"/>
      <c r="DT10" s="660"/>
      <c r="DU10" s="660"/>
      <c r="DV10" s="660"/>
      <c r="DW10" s="660"/>
      <c r="DX10" s="660"/>
      <c r="DY10" s="660"/>
      <c r="DZ10" s="660"/>
      <c r="EA10" s="660"/>
      <c r="EB10" s="660"/>
      <c r="EC10" s="669"/>
    </row>
    <row r="11" spans="2:143" ht="11.25" customHeight="1" x14ac:dyDescent="0.2">
      <c r="B11" s="656" t="s">
        <v>241</v>
      </c>
      <c r="C11" s="657"/>
      <c r="D11" s="657"/>
      <c r="E11" s="657"/>
      <c r="F11" s="657"/>
      <c r="G11" s="657"/>
      <c r="H11" s="657"/>
      <c r="I11" s="657"/>
      <c r="J11" s="657"/>
      <c r="K11" s="657"/>
      <c r="L11" s="657"/>
      <c r="M11" s="657"/>
      <c r="N11" s="657"/>
      <c r="O11" s="657"/>
      <c r="P11" s="657"/>
      <c r="Q11" s="658"/>
      <c r="R11" s="659" t="s">
        <v>177</v>
      </c>
      <c r="S11" s="660"/>
      <c r="T11" s="660"/>
      <c r="U11" s="660"/>
      <c r="V11" s="660"/>
      <c r="W11" s="660"/>
      <c r="X11" s="660"/>
      <c r="Y11" s="661"/>
      <c r="Z11" s="662" t="s">
        <v>236</v>
      </c>
      <c r="AA11" s="662"/>
      <c r="AB11" s="662"/>
      <c r="AC11" s="662"/>
      <c r="AD11" s="663" t="s">
        <v>177</v>
      </c>
      <c r="AE11" s="663"/>
      <c r="AF11" s="663"/>
      <c r="AG11" s="663"/>
      <c r="AH11" s="663"/>
      <c r="AI11" s="663"/>
      <c r="AJ11" s="663"/>
      <c r="AK11" s="663"/>
      <c r="AL11" s="664" t="s">
        <v>236</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100256</v>
      </c>
      <c r="BH11" s="660"/>
      <c r="BI11" s="660"/>
      <c r="BJ11" s="660"/>
      <c r="BK11" s="660"/>
      <c r="BL11" s="660"/>
      <c r="BM11" s="660"/>
      <c r="BN11" s="661"/>
      <c r="BO11" s="662">
        <v>2.8</v>
      </c>
      <c r="BP11" s="662"/>
      <c r="BQ11" s="662"/>
      <c r="BR11" s="662"/>
      <c r="BS11" s="668">
        <v>19886</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360399</v>
      </c>
      <c r="CS11" s="660"/>
      <c r="CT11" s="660"/>
      <c r="CU11" s="660"/>
      <c r="CV11" s="660"/>
      <c r="CW11" s="660"/>
      <c r="CX11" s="660"/>
      <c r="CY11" s="661"/>
      <c r="CZ11" s="662">
        <v>2.5</v>
      </c>
      <c r="DA11" s="662"/>
      <c r="DB11" s="662"/>
      <c r="DC11" s="662"/>
      <c r="DD11" s="668">
        <v>60614</v>
      </c>
      <c r="DE11" s="660"/>
      <c r="DF11" s="660"/>
      <c r="DG11" s="660"/>
      <c r="DH11" s="660"/>
      <c r="DI11" s="660"/>
      <c r="DJ11" s="660"/>
      <c r="DK11" s="660"/>
      <c r="DL11" s="660"/>
      <c r="DM11" s="660"/>
      <c r="DN11" s="660"/>
      <c r="DO11" s="660"/>
      <c r="DP11" s="661"/>
      <c r="DQ11" s="668">
        <v>251482</v>
      </c>
      <c r="DR11" s="660"/>
      <c r="DS11" s="660"/>
      <c r="DT11" s="660"/>
      <c r="DU11" s="660"/>
      <c r="DV11" s="660"/>
      <c r="DW11" s="660"/>
      <c r="DX11" s="660"/>
      <c r="DY11" s="660"/>
      <c r="DZ11" s="660"/>
      <c r="EA11" s="660"/>
      <c r="EB11" s="660"/>
      <c r="EC11" s="669"/>
    </row>
    <row r="12" spans="2:143" ht="11.25" customHeight="1" x14ac:dyDescent="0.2">
      <c r="B12" s="656" t="s">
        <v>244</v>
      </c>
      <c r="C12" s="657"/>
      <c r="D12" s="657"/>
      <c r="E12" s="657"/>
      <c r="F12" s="657"/>
      <c r="G12" s="657"/>
      <c r="H12" s="657"/>
      <c r="I12" s="657"/>
      <c r="J12" s="657"/>
      <c r="K12" s="657"/>
      <c r="L12" s="657"/>
      <c r="M12" s="657"/>
      <c r="N12" s="657"/>
      <c r="O12" s="657"/>
      <c r="P12" s="657"/>
      <c r="Q12" s="658"/>
      <c r="R12" s="659">
        <v>557333</v>
      </c>
      <c r="S12" s="660"/>
      <c r="T12" s="660"/>
      <c r="U12" s="660"/>
      <c r="V12" s="660"/>
      <c r="W12" s="660"/>
      <c r="X12" s="660"/>
      <c r="Y12" s="661"/>
      <c r="Z12" s="662">
        <v>3.6</v>
      </c>
      <c r="AA12" s="662"/>
      <c r="AB12" s="662"/>
      <c r="AC12" s="662"/>
      <c r="AD12" s="663">
        <v>557333</v>
      </c>
      <c r="AE12" s="663"/>
      <c r="AF12" s="663"/>
      <c r="AG12" s="663"/>
      <c r="AH12" s="663"/>
      <c r="AI12" s="663"/>
      <c r="AJ12" s="663"/>
      <c r="AK12" s="663"/>
      <c r="AL12" s="664">
        <v>6.2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1742020</v>
      </c>
      <c r="BH12" s="660"/>
      <c r="BI12" s="660"/>
      <c r="BJ12" s="660"/>
      <c r="BK12" s="660"/>
      <c r="BL12" s="660"/>
      <c r="BM12" s="660"/>
      <c r="BN12" s="661"/>
      <c r="BO12" s="662">
        <v>49</v>
      </c>
      <c r="BP12" s="662"/>
      <c r="BQ12" s="662"/>
      <c r="BR12" s="662"/>
      <c r="BS12" s="668" t="s">
        <v>236</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57008</v>
      </c>
      <c r="CS12" s="660"/>
      <c r="CT12" s="660"/>
      <c r="CU12" s="660"/>
      <c r="CV12" s="660"/>
      <c r="CW12" s="660"/>
      <c r="CX12" s="660"/>
      <c r="CY12" s="661"/>
      <c r="CZ12" s="662">
        <v>0.4</v>
      </c>
      <c r="DA12" s="662"/>
      <c r="DB12" s="662"/>
      <c r="DC12" s="662"/>
      <c r="DD12" s="668" t="s">
        <v>177</v>
      </c>
      <c r="DE12" s="660"/>
      <c r="DF12" s="660"/>
      <c r="DG12" s="660"/>
      <c r="DH12" s="660"/>
      <c r="DI12" s="660"/>
      <c r="DJ12" s="660"/>
      <c r="DK12" s="660"/>
      <c r="DL12" s="660"/>
      <c r="DM12" s="660"/>
      <c r="DN12" s="660"/>
      <c r="DO12" s="660"/>
      <c r="DP12" s="661"/>
      <c r="DQ12" s="668">
        <v>54617</v>
      </c>
      <c r="DR12" s="660"/>
      <c r="DS12" s="660"/>
      <c r="DT12" s="660"/>
      <c r="DU12" s="660"/>
      <c r="DV12" s="660"/>
      <c r="DW12" s="660"/>
      <c r="DX12" s="660"/>
      <c r="DY12" s="660"/>
      <c r="DZ12" s="660"/>
      <c r="EA12" s="660"/>
      <c r="EB12" s="660"/>
      <c r="EC12" s="669"/>
    </row>
    <row r="13" spans="2:143" ht="11.25" customHeight="1" x14ac:dyDescent="0.2">
      <c r="B13" s="656" t="s">
        <v>247</v>
      </c>
      <c r="C13" s="657"/>
      <c r="D13" s="657"/>
      <c r="E13" s="657"/>
      <c r="F13" s="657"/>
      <c r="G13" s="657"/>
      <c r="H13" s="657"/>
      <c r="I13" s="657"/>
      <c r="J13" s="657"/>
      <c r="K13" s="657"/>
      <c r="L13" s="657"/>
      <c r="M13" s="657"/>
      <c r="N13" s="657"/>
      <c r="O13" s="657"/>
      <c r="P13" s="657"/>
      <c r="Q13" s="658"/>
      <c r="R13" s="659" t="s">
        <v>177</v>
      </c>
      <c r="S13" s="660"/>
      <c r="T13" s="660"/>
      <c r="U13" s="660"/>
      <c r="V13" s="660"/>
      <c r="W13" s="660"/>
      <c r="X13" s="660"/>
      <c r="Y13" s="661"/>
      <c r="Z13" s="662" t="s">
        <v>177</v>
      </c>
      <c r="AA13" s="662"/>
      <c r="AB13" s="662"/>
      <c r="AC13" s="662"/>
      <c r="AD13" s="663" t="s">
        <v>248</v>
      </c>
      <c r="AE13" s="663"/>
      <c r="AF13" s="663"/>
      <c r="AG13" s="663"/>
      <c r="AH13" s="663"/>
      <c r="AI13" s="663"/>
      <c r="AJ13" s="663"/>
      <c r="AK13" s="663"/>
      <c r="AL13" s="664" t="s">
        <v>177</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1729612</v>
      </c>
      <c r="BH13" s="660"/>
      <c r="BI13" s="660"/>
      <c r="BJ13" s="660"/>
      <c r="BK13" s="660"/>
      <c r="BL13" s="660"/>
      <c r="BM13" s="660"/>
      <c r="BN13" s="661"/>
      <c r="BO13" s="662">
        <v>48.6</v>
      </c>
      <c r="BP13" s="662"/>
      <c r="BQ13" s="662"/>
      <c r="BR13" s="662"/>
      <c r="BS13" s="668" t="s">
        <v>248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2103836</v>
      </c>
      <c r="CS13" s="660"/>
      <c r="CT13" s="660"/>
      <c r="CU13" s="660"/>
      <c r="CV13" s="660"/>
      <c r="CW13" s="660"/>
      <c r="CX13" s="660"/>
      <c r="CY13" s="661"/>
      <c r="CZ13" s="662">
        <v>14.6</v>
      </c>
      <c r="DA13" s="662"/>
      <c r="DB13" s="662"/>
      <c r="DC13" s="662"/>
      <c r="DD13" s="668">
        <v>621448</v>
      </c>
      <c r="DE13" s="660"/>
      <c r="DF13" s="660"/>
      <c r="DG13" s="660"/>
      <c r="DH13" s="660"/>
      <c r="DI13" s="660"/>
      <c r="DJ13" s="660"/>
      <c r="DK13" s="660"/>
      <c r="DL13" s="660"/>
      <c r="DM13" s="660"/>
      <c r="DN13" s="660"/>
      <c r="DO13" s="660"/>
      <c r="DP13" s="661"/>
      <c r="DQ13" s="668">
        <v>1684989</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177</v>
      </c>
      <c r="S14" s="660"/>
      <c r="T14" s="660"/>
      <c r="U14" s="660"/>
      <c r="V14" s="660"/>
      <c r="W14" s="660"/>
      <c r="X14" s="660"/>
      <c r="Y14" s="661"/>
      <c r="Z14" s="662" t="s">
        <v>236</v>
      </c>
      <c r="AA14" s="662"/>
      <c r="AB14" s="662"/>
      <c r="AC14" s="662"/>
      <c r="AD14" s="663" t="s">
        <v>177</v>
      </c>
      <c r="AE14" s="663"/>
      <c r="AF14" s="663"/>
      <c r="AG14" s="663"/>
      <c r="AH14" s="663"/>
      <c r="AI14" s="663"/>
      <c r="AJ14" s="663"/>
      <c r="AK14" s="663"/>
      <c r="AL14" s="664" t="s">
        <v>236</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112958</v>
      </c>
      <c r="BH14" s="660"/>
      <c r="BI14" s="660"/>
      <c r="BJ14" s="660"/>
      <c r="BK14" s="660"/>
      <c r="BL14" s="660"/>
      <c r="BM14" s="660"/>
      <c r="BN14" s="661"/>
      <c r="BO14" s="662">
        <v>3.2</v>
      </c>
      <c r="BP14" s="662"/>
      <c r="BQ14" s="662"/>
      <c r="BR14" s="662"/>
      <c r="BS14" s="668" t="s">
        <v>177</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652255</v>
      </c>
      <c r="CS14" s="660"/>
      <c r="CT14" s="660"/>
      <c r="CU14" s="660"/>
      <c r="CV14" s="660"/>
      <c r="CW14" s="660"/>
      <c r="CX14" s="660"/>
      <c r="CY14" s="661"/>
      <c r="CZ14" s="662">
        <v>4.5</v>
      </c>
      <c r="DA14" s="662"/>
      <c r="DB14" s="662"/>
      <c r="DC14" s="662"/>
      <c r="DD14" s="668">
        <v>13211</v>
      </c>
      <c r="DE14" s="660"/>
      <c r="DF14" s="660"/>
      <c r="DG14" s="660"/>
      <c r="DH14" s="660"/>
      <c r="DI14" s="660"/>
      <c r="DJ14" s="660"/>
      <c r="DK14" s="660"/>
      <c r="DL14" s="660"/>
      <c r="DM14" s="660"/>
      <c r="DN14" s="660"/>
      <c r="DO14" s="660"/>
      <c r="DP14" s="661"/>
      <c r="DQ14" s="668">
        <v>651649</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31341</v>
      </c>
      <c r="S15" s="660"/>
      <c r="T15" s="660"/>
      <c r="U15" s="660"/>
      <c r="V15" s="660"/>
      <c r="W15" s="660"/>
      <c r="X15" s="660"/>
      <c r="Y15" s="661"/>
      <c r="Z15" s="662">
        <v>0.2</v>
      </c>
      <c r="AA15" s="662"/>
      <c r="AB15" s="662"/>
      <c r="AC15" s="662"/>
      <c r="AD15" s="663">
        <v>31341</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161125</v>
      </c>
      <c r="BH15" s="660"/>
      <c r="BI15" s="660"/>
      <c r="BJ15" s="660"/>
      <c r="BK15" s="660"/>
      <c r="BL15" s="660"/>
      <c r="BM15" s="660"/>
      <c r="BN15" s="661"/>
      <c r="BO15" s="662">
        <v>4.5</v>
      </c>
      <c r="BP15" s="662"/>
      <c r="BQ15" s="662"/>
      <c r="BR15" s="662"/>
      <c r="BS15" s="668" t="s">
        <v>236</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1787300</v>
      </c>
      <c r="CS15" s="660"/>
      <c r="CT15" s="660"/>
      <c r="CU15" s="660"/>
      <c r="CV15" s="660"/>
      <c r="CW15" s="660"/>
      <c r="CX15" s="660"/>
      <c r="CY15" s="661"/>
      <c r="CZ15" s="662">
        <v>12.4</v>
      </c>
      <c r="DA15" s="662"/>
      <c r="DB15" s="662"/>
      <c r="DC15" s="662"/>
      <c r="DD15" s="668">
        <v>561829</v>
      </c>
      <c r="DE15" s="660"/>
      <c r="DF15" s="660"/>
      <c r="DG15" s="660"/>
      <c r="DH15" s="660"/>
      <c r="DI15" s="660"/>
      <c r="DJ15" s="660"/>
      <c r="DK15" s="660"/>
      <c r="DL15" s="660"/>
      <c r="DM15" s="660"/>
      <c r="DN15" s="660"/>
      <c r="DO15" s="660"/>
      <c r="DP15" s="661"/>
      <c r="DQ15" s="668">
        <v>1228356</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177</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177</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177</v>
      </c>
      <c r="BP16" s="662"/>
      <c r="BQ16" s="662"/>
      <c r="BR16" s="662"/>
      <c r="BS16" s="668" t="s">
        <v>177</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15498</v>
      </c>
      <c r="CS16" s="660"/>
      <c r="CT16" s="660"/>
      <c r="CU16" s="660"/>
      <c r="CV16" s="660"/>
      <c r="CW16" s="660"/>
      <c r="CX16" s="660"/>
      <c r="CY16" s="661"/>
      <c r="CZ16" s="662">
        <v>0.1</v>
      </c>
      <c r="DA16" s="662"/>
      <c r="DB16" s="662"/>
      <c r="DC16" s="662"/>
      <c r="DD16" s="668" t="s">
        <v>177</v>
      </c>
      <c r="DE16" s="660"/>
      <c r="DF16" s="660"/>
      <c r="DG16" s="660"/>
      <c r="DH16" s="660"/>
      <c r="DI16" s="660"/>
      <c r="DJ16" s="660"/>
      <c r="DK16" s="660"/>
      <c r="DL16" s="660"/>
      <c r="DM16" s="660"/>
      <c r="DN16" s="660"/>
      <c r="DO16" s="660"/>
      <c r="DP16" s="661"/>
      <c r="DQ16" s="668">
        <v>1961</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20727</v>
      </c>
      <c r="S17" s="660"/>
      <c r="T17" s="660"/>
      <c r="U17" s="660"/>
      <c r="V17" s="660"/>
      <c r="W17" s="660"/>
      <c r="X17" s="660"/>
      <c r="Y17" s="661"/>
      <c r="Z17" s="662">
        <v>0.1</v>
      </c>
      <c r="AA17" s="662"/>
      <c r="AB17" s="662"/>
      <c r="AC17" s="662"/>
      <c r="AD17" s="663">
        <v>20727</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177</v>
      </c>
      <c r="BH17" s="660"/>
      <c r="BI17" s="660"/>
      <c r="BJ17" s="660"/>
      <c r="BK17" s="660"/>
      <c r="BL17" s="660"/>
      <c r="BM17" s="660"/>
      <c r="BN17" s="661"/>
      <c r="BO17" s="662" t="s">
        <v>236</v>
      </c>
      <c r="BP17" s="662"/>
      <c r="BQ17" s="662"/>
      <c r="BR17" s="662"/>
      <c r="BS17" s="668" t="s">
        <v>177</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1313344</v>
      </c>
      <c r="CS17" s="660"/>
      <c r="CT17" s="660"/>
      <c r="CU17" s="660"/>
      <c r="CV17" s="660"/>
      <c r="CW17" s="660"/>
      <c r="CX17" s="660"/>
      <c r="CY17" s="661"/>
      <c r="CZ17" s="662">
        <v>9.1</v>
      </c>
      <c r="DA17" s="662"/>
      <c r="DB17" s="662"/>
      <c r="DC17" s="662"/>
      <c r="DD17" s="668" t="s">
        <v>177</v>
      </c>
      <c r="DE17" s="660"/>
      <c r="DF17" s="660"/>
      <c r="DG17" s="660"/>
      <c r="DH17" s="660"/>
      <c r="DI17" s="660"/>
      <c r="DJ17" s="660"/>
      <c r="DK17" s="660"/>
      <c r="DL17" s="660"/>
      <c r="DM17" s="660"/>
      <c r="DN17" s="660"/>
      <c r="DO17" s="660"/>
      <c r="DP17" s="661"/>
      <c r="DQ17" s="668">
        <v>1299057</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5111000</v>
      </c>
      <c r="S18" s="660"/>
      <c r="T18" s="660"/>
      <c r="U18" s="660"/>
      <c r="V18" s="660"/>
      <c r="W18" s="660"/>
      <c r="X18" s="660"/>
      <c r="Y18" s="661"/>
      <c r="Z18" s="662">
        <v>33.200000000000003</v>
      </c>
      <c r="AA18" s="662"/>
      <c r="AB18" s="662"/>
      <c r="AC18" s="662"/>
      <c r="AD18" s="663">
        <v>4640499</v>
      </c>
      <c r="AE18" s="663"/>
      <c r="AF18" s="663"/>
      <c r="AG18" s="663"/>
      <c r="AH18" s="663"/>
      <c r="AI18" s="663"/>
      <c r="AJ18" s="663"/>
      <c r="AK18" s="663"/>
      <c r="AL18" s="664">
        <v>51.6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177</v>
      </c>
      <c r="BH18" s="660"/>
      <c r="BI18" s="660"/>
      <c r="BJ18" s="660"/>
      <c r="BK18" s="660"/>
      <c r="BL18" s="660"/>
      <c r="BM18" s="660"/>
      <c r="BN18" s="661"/>
      <c r="BO18" s="662" t="s">
        <v>236</v>
      </c>
      <c r="BP18" s="662"/>
      <c r="BQ18" s="662"/>
      <c r="BR18" s="662"/>
      <c r="BS18" s="668" t="s">
        <v>177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177</v>
      </c>
      <c r="CS18" s="660"/>
      <c r="CT18" s="660"/>
      <c r="CU18" s="660"/>
      <c r="CV18" s="660"/>
      <c r="CW18" s="660"/>
      <c r="CX18" s="660"/>
      <c r="CY18" s="661"/>
      <c r="CZ18" s="662" t="s">
        <v>177</v>
      </c>
      <c r="DA18" s="662"/>
      <c r="DB18" s="662"/>
      <c r="DC18" s="662"/>
      <c r="DD18" s="668" t="s">
        <v>177</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4640499</v>
      </c>
      <c r="S19" s="660"/>
      <c r="T19" s="660"/>
      <c r="U19" s="660"/>
      <c r="V19" s="660"/>
      <c r="W19" s="660"/>
      <c r="X19" s="660"/>
      <c r="Y19" s="661"/>
      <c r="Z19" s="662">
        <v>30.1</v>
      </c>
      <c r="AA19" s="662"/>
      <c r="AB19" s="662"/>
      <c r="AC19" s="662"/>
      <c r="AD19" s="663">
        <v>4640499</v>
      </c>
      <c r="AE19" s="663"/>
      <c r="AF19" s="663"/>
      <c r="AG19" s="663"/>
      <c r="AH19" s="663"/>
      <c r="AI19" s="663"/>
      <c r="AJ19" s="663"/>
      <c r="AK19" s="663"/>
      <c r="AL19" s="664">
        <v>51.6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47</v>
      </c>
      <c r="BH19" s="660"/>
      <c r="BI19" s="660"/>
      <c r="BJ19" s="660"/>
      <c r="BK19" s="660"/>
      <c r="BL19" s="660"/>
      <c r="BM19" s="660"/>
      <c r="BN19" s="661"/>
      <c r="BO19" s="662">
        <v>0</v>
      </c>
      <c r="BP19" s="662"/>
      <c r="BQ19" s="662"/>
      <c r="BR19" s="662"/>
      <c r="BS19" s="668" t="s">
        <v>177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177</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470501</v>
      </c>
      <c r="S20" s="660"/>
      <c r="T20" s="660"/>
      <c r="U20" s="660"/>
      <c r="V20" s="660"/>
      <c r="W20" s="660"/>
      <c r="X20" s="660"/>
      <c r="Y20" s="661"/>
      <c r="Z20" s="662">
        <v>3.1</v>
      </c>
      <c r="AA20" s="662"/>
      <c r="AB20" s="662"/>
      <c r="AC20" s="662"/>
      <c r="AD20" s="663" t="s">
        <v>177</v>
      </c>
      <c r="AE20" s="663"/>
      <c r="AF20" s="663"/>
      <c r="AG20" s="663"/>
      <c r="AH20" s="663"/>
      <c r="AI20" s="663"/>
      <c r="AJ20" s="663"/>
      <c r="AK20" s="663"/>
      <c r="AL20" s="664" t="s">
        <v>177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47</v>
      </c>
      <c r="BH20" s="660"/>
      <c r="BI20" s="660"/>
      <c r="BJ20" s="660"/>
      <c r="BK20" s="660"/>
      <c r="BL20" s="660"/>
      <c r="BM20" s="660"/>
      <c r="BN20" s="661"/>
      <c r="BO20" s="662">
        <v>0</v>
      </c>
      <c r="BP20" s="662"/>
      <c r="BQ20" s="662"/>
      <c r="BR20" s="662"/>
      <c r="BS20" s="668" t="s">
        <v>236</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14387565</v>
      </c>
      <c r="CS20" s="660"/>
      <c r="CT20" s="660"/>
      <c r="CU20" s="660"/>
      <c r="CV20" s="660"/>
      <c r="CW20" s="660"/>
      <c r="CX20" s="660"/>
      <c r="CY20" s="661"/>
      <c r="CZ20" s="662">
        <v>100</v>
      </c>
      <c r="DA20" s="662"/>
      <c r="DB20" s="662"/>
      <c r="DC20" s="662"/>
      <c r="DD20" s="668">
        <v>1381460</v>
      </c>
      <c r="DE20" s="660"/>
      <c r="DF20" s="660"/>
      <c r="DG20" s="660"/>
      <c r="DH20" s="660"/>
      <c r="DI20" s="660"/>
      <c r="DJ20" s="660"/>
      <c r="DK20" s="660"/>
      <c r="DL20" s="660"/>
      <c r="DM20" s="660"/>
      <c r="DN20" s="660"/>
      <c r="DO20" s="660"/>
      <c r="DP20" s="661"/>
      <c r="DQ20" s="668">
        <v>10911081</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177</v>
      </c>
      <c r="S21" s="660"/>
      <c r="T21" s="660"/>
      <c r="U21" s="660"/>
      <c r="V21" s="660"/>
      <c r="W21" s="660"/>
      <c r="X21" s="660"/>
      <c r="Y21" s="661"/>
      <c r="Z21" s="662" t="s">
        <v>236</v>
      </c>
      <c r="AA21" s="662"/>
      <c r="AB21" s="662"/>
      <c r="AC21" s="662"/>
      <c r="AD21" s="663" t="s">
        <v>177</v>
      </c>
      <c r="AE21" s="663"/>
      <c r="AF21" s="663"/>
      <c r="AG21" s="663"/>
      <c r="AH21" s="663"/>
      <c r="AI21" s="663"/>
      <c r="AJ21" s="663"/>
      <c r="AK21" s="663"/>
      <c r="AL21" s="664" t="s">
        <v>236</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29</v>
      </c>
      <c r="BH21" s="660"/>
      <c r="BI21" s="660"/>
      <c r="BJ21" s="660"/>
      <c r="BK21" s="660"/>
      <c r="BL21" s="660"/>
      <c r="BM21" s="660"/>
      <c r="BN21" s="661"/>
      <c r="BO21" s="662">
        <v>0</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9451444</v>
      </c>
      <c r="S22" s="660"/>
      <c r="T22" s="660"/>
      <c r="U22" s="660"/>
      <c r="V22" s="660"/>
      <c r="W22" s="660"/>
      <c r="X22" s="660"/>
      <c r="Y22" s="661"/>
      <c r="Z22" s="662">
        <v>61.4</v>
      </c>
      <c r="AA22" s="662"/>
      <c r="AB22" s="662"/>
      <c r="AC22" s="662"/>
      <c r="AD22" s="663">
        <v>8980925</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177</v>
      </c>
      <c r="BP22" s="662"/>
      <c r="BQ22" s="662"/>
      <c r="BR22" s="662"/>
      <c r="BS22" s="668" t="s">
        <v>177</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v>3275</v>
      </c>
      <c r="S23" s="660"/>
      <c r="T23" s="660"/>
      <c r="U23" s="660"/>
      <c r="V23" s="660"/>
      <c r="W23" s="660"/>
      <c r="X23" s="660"/>
      <c r="Y23" s="661"/>
      <c r="Z23" s="662">
        <v>0</v>
      </c>
      <c r="AA23" s="662"/>
      <c r="AB23" s="662"/>
      <c r="AC23" s="662"/>
      <c r="AD23" s="663">
        <v>3275</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18</v>
      </c>
      <c r="BH23" s="660"/>
      <c r="BI23" s="660"/>
      <c r="BJ23" s="660"/>
      <c r="BK23" s="660"/>
      <c r="BL23" s="660"/>
      <c r="BM23" s="660"/>
      <c r="BN23" s="661"/>
      <c r="BO23" s="662">
        <v>0</v>
      </c>
      <c r="BP23" s="662"/>
      <c r="BQ23" s="662"/>
      <c r="BR23" s="662"/>
      <c r="BS23" s="668" t="s">
        <v>177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101698</v>
      </c>
      <c r="S24" s="660"/>
      <c r="T24" s="660"/>
      <c r="U24" s="660"/>
      <c r="V24" s="660"/>
      <c r="W24" s="660"/>
      <c r="X24" s="660"/>
      <c r="Y24" s="661"/>
      <c r="Z24" s="662">
        <v>0.7</v>
      </c>
      <c r="AA24" s="662"/>
      <c r="AB24" s="662"/>
      <c r="AC24" s="662"/>
      <c r="AD24" s="663" t="s">
        <v>177</v>
      </c>
      <c r="AE24" s="663"/>
      <c r="AF24" s="663"/>
      <c r="AG24" s="663"/>
      <c r="AH24" s="663"/>
      <c r="AI24" s="663"/>
      <c r="AJ24" s="663"/>
      <c r="AK24" s="663"/>
      <c r="AL24" s="664" t="s">
        <v>248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177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5886544</v>
      </c>
      <c r="CS24" s="649"/>
      <c r="CT24" s="649"/>
      <c r="CU24" s="649"/>
      <c r="CV24" s="649"/>
      <c r="CW24" s="649"/>
      <c r="CX24" s="649"/>
      <c r="CY24" s="650"/>
      <c r="CZ24" s="653">
        <v>40.9</v>
      </c>
      <c r="DA24" s="654"/>
      <c r="DB24" s="654"/>
      <c r="DC24" s="673"/>
      <c r="DD24" s="692">
        <v>4139604</v>
      </c>
      <c r="DE24" s="649"/>
      <c r="DF24" s="649"/>
      <c r="DG24" s="649"/>
      <c r="DH24" s="649"/>
      <c r="DI24" s="649"/>
      <c r="DJ24" s="649"/>
      <c r="DK24" s="650"/>
      <c r="DL24" s="692">
        <v>4123536</v>
      </c>
      <c r="DM24" s="649"/>
      <c r="DN24" s="649"/>
      <c r="DO24" s="649"/>
      <c r="DP24" s="649"/>
      <c r="DQ24" s="649"/>
      <c r="DR24" s="649"/>
      <c r="DS24" s="649"/>
      <c r="DT24" s="649"/>
      <c r="DU24" s="649"/>
      <c r="DV24" s="650"/>
      <c r="DW24" s="653">
        <v>43.6</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96966</v>
      </c>
      <c r="S25" s="660"/>
      <c r="T25" s="660"/>
      <c r="U25" s="660"/>
      <c r="V25" s="660"/>
      <c r="W25" s="660"/>
      <c r="X25" s="660"/>
      <c r="Y25" s="661"/>
      <c r="Z25" s="662">
        <v>0.6</v>
      </c>
      <c r="AA25" s="662"/>
      <c r="AB25" s="662"/>
      <c r="AC25" s="662"/>
      <c r="AD25" s="663">
        <v>6515</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177</v>
      </c>
      <c r="BH25" s="660"/>
      <c r="BI25" s="660"/>
      <c r="BJ25" s="660"/>
      <c r="BK25" s="660"/>
      <c r="BL25" s="660"/>
      <c r="BM25" s="660"/>
      <c r="BN25" s="661"/>
      <c r="BO25" s="662" t="s">
        <v>177</v>
      </c>
      <c r="BP25" s="662"/>
      <c r="BQ25" s="662"/>
      <c r="BR25" s="662"/>
      <c r="BS25" s="668" t="s">
        <v>177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2174896</v>
      </c>
      <c r="CS25" s="695"/>
      <c r="CT25" s="695"/>
      <c r="CU25" s="695"/>
      <c r="CV25" s="695"/>
      <c r="CW25" s="695"/>
      <c r="CX25" s="695"/>
      <c r="CY25" s="696"/>
      <c r="CZ25" s="664">
        <v>15.1</v>
      </c>
      <c r="DA25" s="693"/>
      <c r="DB25" s="693"/>
      <c r="DC25" s="697"/>
      <c r="DD25" s="668">
        <v>2100985</v>
      </c>
      <c r="DE25" s="695"/>
      <c r="DF25" s="695"/>
      <c r="DG25" s="695"/>
      <c r="DH25" s="695"/>
      <c r="DI25" s="695"/>
      <c r="DJ25" s="695"/>
      <c r="DK25" s="696"/>
      <c r="DL25" s="668">
        <v>2084917</v>
      </c>
      <c r="DM25" s="695"/>
      <c r="DN25" s="695"/>
      <c r="DO25" s="695"/>
      <c r="DP25" s="695"/>
      <c r="DQ25" s="695"/>
      <c r="DR25" s="695"/>
      <c r="DS25" s="695"/>
      <c r="DT25" s="695"/>
      <c r="DU25" s="695"/>
      <c r="DV25" s="696"/>
      <c r="DW25" s="664">
        <v>22</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20043</v>
      </c>
      <c r="S26" s="660"/>
      <c r="T26" s="660"/>
      <c r="U26" s="660"/>
      <c r="V26" s="660"/>
      <c r="W26" s="660"/>
      <c r="X26" s="660"/>
      <c r="Y26" s="661"/>
      <c r="Z26" s="662">
        <v>0.1</v>
      </c>
      <c r="AA26" s="662"/>
      <c r="AB26" s="662"/>
      <c r="AC26" s="662"/>
      <c r="AD26" s="663" t="s">
        <v>236</v>
      </c>
      <c r="AE26" s="663"/>
      <c r="AF26" s="663"/>
      <c r="AG26" s="663"/>
      <c r="AH26" s="663"/>
      <c r="AI26" s="663"/>
      <c r="AJ26" s="663"/>
      <c r="AK26" s="663"/>
      <c r="AL26" s="664" t="s">
        <v>177</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177</v>
      </c>
      <c r="BH26" s="660"/>
      <c r="BI26" s="660"/>
      <c r="BJ26" s="660"/>
      <c r="BK26" s="660"/>
      <c r="BL26" s="660"/>
      <c r="BM26" s="660"/>
      <c r="BN26" s="661"/>
      <c r="BO26" s="662" t="s">
        <v>177</v>
      </c>
      <c r="BP26" s="662"/>
      <c r="BQ26" s="662"/>
      <c r="BR26" s="662"/>
      <c r="BS26" s="668" t="s">
        <v>236</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1329736</v>
      </c>
      <c r="CS26" s="660"/>
      <c r="CT26" s="660"/>
      <c r="CU26" s="660"/>
      <c r="CV26" s="660"/>
      <c r="CW26" s="660"/>
      <c r="CX26" s="660"/>
      <c r="CY26" s="661"/>
      <c r="CZ26" s="664">
        <v>9.1999999999999993</v>
      </c>
      <c r="DA26" s="693"/>
      <c r="DB26" s="693"/>
      <c r="DC26" s="697"/>
      <c r="DD26" s="668">
        <v>1297547</v>
      </c>
      <c r="DE26" s="660"/>
      <c r="DF26" s="660"/>
      <c r="DG26" s="660"/>
      <c r="DH26" s="660"/>
      <c r="DI26" s="660"/>
      <c r="DJ26" s="660"/>
      <c r="DK26" s="661"/>
      <c r="DL26" s="668" t="s">
        <v>236</v>
      </c>
      <c r="DM26" s="660"/>
      <c r="DN26" s="660"/>
      <c r="DO26" s="660"/>
      <c r="DP26" s="660"/>
      <c r="DQ26" s="660"/>
      <c r="DR26" s="660"/>
      <c r="DS26" s="660"/>
      <c r="DT26" s="660"/>
      <c r="DU26" s="660"/>
      <c r="DV26" s="661"/>
      <c r="DW26" s="664" t="s">
        <v>177</v>
      </c>
      <c r="DX26" s="693"/>
      <c r="DY26" s="693"/>
      <c r="DZ26" s="693"/>
      <c r="EA26" s="693"/>
      <c r="EB26" s="693"/>
      <c r="EC26" s="694"/>
    </row>
    <row r="27" spans="2:133" ht="11.25" customHeight="1" x14ac:dyDescent="0.2">
      <c r="B27" s="656" t="s">
        <v>293</v>
      </c>
      <c r="C27" s="657"/>
      <c r="D27" s="657"/>
      <c r="E27" s="657"/>
      <c r="F27" s="657"/>
      <c r="G27" s="657"/>
      <c r="H27" s="657"/>
      <c r="I27" s="657"/>
      <c r="J27" s="657"/>
      <c r="K27" s="657"/>
      <c r="L27" s="657"/>
      <c r="M27" s="657"/>
      <c r="N27" s="657"/>
      <c r="O27" s="657"/>
      <c r="P27" s="657"/>
      <c r="Q27" s="658"/>
      <c r="R27" s="659">
        <v>1518236</v>
      </c>
      <c r="S27" s="660"/>
      <c r="T27" s="660"/>
      <c r="U27" s="660"/>
      <c r="V27" s="660"/>
      <c r="W27" s="660"/>
      <c r="X27" s="660"/>
      <c r="Y27" s="661"/>
      <c r="Z27" s="662">
        <v>9.9</v>
      </c>
      <c r="AA27" s="662"/>
      <c r="AB27" s="662"/>
      <c r="AC27" s="662"/>
      <c r="AD27" s="663" t="s">
        <v>236</v>
      </c>
      <c r="AE27" s="663"/>
      <c r="AF27" s="663"/>
      <c r="AG27" s="663"/>
      <c r="AH27" s="663"/>
      <c r="AI27" s="663"/>
      <c r="AJ27" s="663"/>
      <c r="AK27" s="663"/>
      <c r="AL27" s="664" t="s">
        <v>177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3558291</v>
      </c>
      <c r="BH27" s="660"/>
      <c r="BI27" s="660"/>
      <c r="BJ27" s="660"/>
      <c r="BK27" s="660"/>
      <c r="BL27" s="660"/>
      <c r="BM27" s="660"/>
      <c r="BN27" s="661"/>
      <c r="BO27" s="662">
        <v>100</v>
      </c>
      <c r="BP27" s="662"/>
      <c r="BQ27" s="662"/>
      <c r="BR27" s="662"/>
      <c r="BS27" s="668">
        <v>19886</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2398304</v>
      </c>
      <c r="CS27" s="695"/>
      <c r="CT27" s="695"/>
      <c r="CU27" s="695"/>
      <c r="CV27" s="695"/>
      <c r="CW27" s="695"/>
      <c r="CX27" s="695"/>
      <c r="CY27" s="696"/>
      <c r="CZ27" s="664">
        <v>16.7</v>
      </c>
      <c r="DA27" s="693"/>
      <c r="DB27" s="693"/>
      <c r="DC27" s="697"/>
      <c r="DD27" s="668">
        <v>739562</v>
      </c>
      <c r="DE27" s="695"/>
      <c r="DF27" s="695"/>
      <c r="DG27" s="695"/>
      <c r="DH27" s="695"/>
      <c r="DI27" s="695"/>
      <c r="DJ27" s="695"/>
      <c r="DK27" s="696"/>
      <c r="DL27" s="668">
        <v>739562</v>
      </c>
      <c r="DM27" s="695"/>
      <c r="DN27" s="695"/>
      <c r="DO27" s="695"/>
      <c r="DP27" s="695"/>
      <c r="DQ27" s="695"/>
      <c r="DR27" s="695"/>
      <c r="DS27" s="695"/>
      <c r="DT27" s="695"/>
      <c r="DU27" s="695"/>
      <c r="DV27" s="696"/>
      <c r="DW27" s="664">
        <v>7.8</v>
      </c>
      <c r="DX27" s="693"/>
      <c r="DY27" s="693"/>
      <c r="DZ27" s="693"/>
      <c r="EA27" s="693"/>
      <c r="EB27" s="693"/>
      <c r="EC27" s="694"/>
    </row>
    <row r="28" spans="2:133" ht="11.25" customHeight="1" x14ac:dyDescent="0.2">
      <c r="B28" s="701" t="s">
        <v>296</v>
      </c>
      <c r="C28" s="702"/>
      <c r="D28" s="702"/>
      <c r="E28" s="702"/>
      <c r="F28" s="702"/>
      <c r="G28" s="702"/>
      <c r="H28" s="702"/>
      <c r="I28" s="702"/>
      <c r="J28" s="702"/>
      <c r="K28" s="702"/>
      <c r="L28" s="702"/>
      <c r="M28" s="702"/>
      <c r="N28" s="702"/>
      <c r="O28" s="702"/>
      <c r="P28" s="702"/>
      <c r="Q28" s="703"/>
      <c r="R28" s="659" t="s">
        <v>177</v>
      </c>
      <c r="S28" s="660"/>
      <c r="T28" s="660"/>
      <c r="U28" s="660"/>
      <c r="V28" s="660"/>
      <c r="W28" s="660"/>
      <c r="X28" s="660"/>
      <c r="Y28" s="661"/>
      <c r="Z28" s="662" t="s">
        <v>236</v>
      </c>
      <c r="AA28" s="662"/>
      <c r="AB28" s="662"/>
      <c r="AC28" s="662"/>
      <c r="AD28" s="663" t="s">
        <v>177</v>
      </c>
      <c r="AE28" s="663"/>
      <c r="AF28" s="663"/>
      <c r="AG28" s="663"/>
      <c r="AH28" s="663"/>
      <c r="AI28" s="663"/>
      <c r="AJ28" s="663"/>
      <c r="AK28" s="663"/>
      <c r="AL28" s="664" t="s">
        <v>177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1313344</v>
      </c>
      <c r="CS28" s="660"/>
      <c r="CT28" s="660"/>
      <c r="CU28" s="660"/>
      <c r="CV28" s="660"/>
      <c r="CW28" s="660"/>
      <c r="CX28" s="660"/>
      <c r="CY28" s="661"/>
      <c r="CZ28" s="664">
        <v>9.1</v>
      </c>
      <c r="DA28" s="693"/>
      <c r="DB28" s="693"/>
      <c r="DC28" s="697"/>
      <c r="DD28" s="668">
        <v>1299057</v>
      </c>
      <c r="DE28" s="660"/>
      <c r="DF28" s="660"/>
      <c r="DG28" s="660"/>
      <c r="DH28" s="660"/>
      <c r="DI28" s="660"/>
      <c r="DJ28" s="660"/>
      <c r="DK28" s="661"/>
      <c r="DL28" s="668">
        <v>1299057</v>
      </c>
      <c r="DM28" s="660"/>
      <c r="DN28" s="660"/>
      <c r="DO28" s="660"/>
      <c r="DP28" s="660"/>
      <c r="DQ28" s="660"/>
      <c r="DR28" s="660"/>
      <c r="DS28" s="660"/>
      <c r="DT28" s="660"/>
      <c r="DU28" s="660"/>
      <c r="DV28" s="661"/>
      <c r="DW28" s="664">
        <v>13.7</v>
      </c>
      <c r="DX28" s="693"/>
      <c r="DY28" s="693"/>
      <c r="DZ28" s="693"/>
      <c r="EA28" s="693"/>
      <c r="EB28" s="693"/>
      <c r="EC28" s="694"/>
    </row>
    <row r="29" spans="2:133" ht="11.25" customHeight="1" x14ac:dyDescent="0.2">
      <c r="B29" s="656" t="s">
        <v>298</v>
      </c>
      <c r="C29" s="657"/>
      <c r="D29" s="657"/>
      <c r="E29" s="657"/>
      <c r="F29" s="657"/>
      <c r="G29" s="657"/>
      <c r="H29" s="657"/>
      <c r="I29" s="657"/>
      <c r="J29" s="657"/>
      <c r="K29" s="657"/>
      <c r="L29" s="657"/>
      <c r="M29" s="657"/>
      <c r="N29" s="657"/>
      <c r="O29" s="657"/>
      <c r="P29" s="657"/>
      <c r="Q29" s="658"/>
      <c r="R29" s="659">
        <v>866413</v>
      </c>
      <c r="S29" s="660"/>
      <c r="T29" s="660"/>
      <c r="U29" s="660"/>
      <c r="V29" s="660"/>
      <c r="W29" s="660"/>
      <c r="X29" s="660"/>
      <c r="Y29" s="661"/>
      <c r="Z29" s="662">
        <v>5.6</v>
      </c>
      <c r="AA29" s="662"/>
      <c r="AB29" s="662"/>
      <c r="AC29" s="662"/>
      <c r="AD29" s="663" t="s">
        <v>236</v>
      </c>
      <c r="AE29" s="663"/>
      <c r="AF29" s="663"/>
      <c r="AG29" s="663"/>
      <c r="AH29" s="663"/>
      <c r="AI29" s="663"/>
      <c r="AJ29" s="663"/>
      <c r="AK29" s="663"/>
      <c r="AL29" s="664" t="s">
        <v>177</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1313344</v>
      </c>
      <c r="CS29" s="695"/>
      <c r="CT29" s="695"/>
      <c r="CU29" s="695"/>
      <c r="CV29" s="695"/>
      <c r="CW29" s="695"/>
      <c r="CX29" s="695"/>
      <c r="CY29" s="696"/>
      <c r="CZ29" s="664">
        <v>9.1</v>
      </c>
      <c r="DA29" s="693"/>
      <c r="DB29" s="693"/>
      <c r="DC29" s="697"/>
      <c r="DD29" s="668">
        <v>1299057</v>
      </c>
      <c r="DE29" s="695"/>
      <c r="DF29" s="695"/>
      <c r="DG29" s="695"/>
      <c r="DH29" s="695"/>
      <c r="DI29" s="695"/>
      <c r="DJ29" s="695"/>
      <c r="DK29" s="696"/>
      <c r="DL29" s="668">
        <v>1299057</v>
      </c>
      <c r="DM29" s="695"/>
      <c r="DN29" s="695"/>
      <c r="DO29" s="695"/>
      <c r="DP29" s="695"/>
      <c r="DQ29" s="695"/>
      <c r="DR29" s="695"/>
      <c r="DS29" s="695"/>
      <c r="DT29" s="695"/>
      <c r="DU29" s="695"/>
      <c r="DV29" s="696"/>
      <c r="DW29" s="664">
        <v>13.7</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168298</v>
      </c>
      <c r="S30" s="660"/>
      <c r="T30" s="660"/>
      <c r="U30" s="660"/>
      <c r="V30" s="660"/>
      <c r="W30" s="660"/>
      <c r="X30" s="660"/>
      <c r="Y30" s="661"/>
      <c r="Z30" s="662">
        <v>1.1000000000000001</v>
      </c>
      <c r="AA30" s="662"/>
      <c r="AB30" s="662"/>
      <c r="AC30" s="662"/>
      <c r="AD30" s="663" t="s">
        <v>177</v>
      </c>
      <c r="AE30" s="663"/>
      <c r="AF30" s="663"/>
      <c r="AG30" s="663"/>
      <c r="AH30" s="663"/>
      <c r="AI30" s="663"/>
      <c r="AJ30" s="663"/>
      <c r="AK30" s="663"/>
      <c r="AL30" s="664" t="s">
        <v>236</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98.6</v>
      </c>
      <c r="BH30" s="720"/>
      <c r="BI30" s="720"/>
      <c r="BJ30" s="720"/>
      <c r="BK30" s="720"/>
      <c r="BL30" s="720"/>
      <c r="BM30" s="654">
        <v>94.2</v>
      </c>
      <c r="BN30" s="720"/>
      <c r="BO30" s="720"/>
      <c r="BP30" s="720"/>
      <c r="BQ30" s="721"/>
      <c r="BR30" s="719">
        <v>98.4</v>
      </c>
      <c r="BS30" s="720"/>
      <c r="BT30" s="720"/>
      <c r="BU30" s="720"/>
      <c r="BV30" s="720"/>
      <c r="BW30" s="720"/>
      <c r="BX30" s="654">
        <v>93.9</v>
      </c>
      <c r="BY30" s="720"/>
      <c r="BZ30" s="720"/>
      <c r="CA30" s="720"/>
      <c r="CB30" s="721"/>
      <c r="CD30" s="724"/>
      <c r="CE30" s="725"/>
      <c r="CF30" s="674" t="s">
        <v>306</v>
      </c>
      <c r="CG30" s="675"/>
      <c r="CH30" s="675"/>
      <c r="CI30" s="675"/>
      <c r="CJ30" s="675"/>
      <c r="CK30" s="675"/>
      <c r="CL30" s="675"/>
      <c r="CM30" s="675"/>
      <c r="CN30" s="675"/>
      <c r="CO30" s="675"/>
      <c r="CP30" s="675"/>
      <c r="CQ30" s="676"/>
      <c r="CR30" s="659">
        <v>1223134</v>
      </c>
      <c r="CS30" s="660"/>
      <c r="CT30" s="660"/>
      <c r="CU30" s="660"/>
      <c r="CV30" s="660"/>
      <c r="CW30" s="660"/>
      <c r="CX30" s="660"/>
      <c r="CY30" s="661"/>
      <c r="CZ30" s="664">
        <v>8.5</v>
      </c>
      <c r="DA30" s="693"/>
      <c r="DB30" s="693"/>
      <c r="DC30" s="697"/>
      <c r="DD30" s="668">
        <v>1209828</v>
      </c>
      <c r="DE30" s="660"/>
      <c r="DF30" s="660"/>
      <c r="DG30" s="660"/>
      <c r="DH30" s="660"/>
      <c r="DI30" s="660"/>
      <c r="DJ30" s="660"/>
      <c r="DK30" s="661"/>
      <c r="DL30" s="668">
        <v>1209828</v>
      </c>
      <c r="DM30" s="660"/>
      <c r="DN30" s="660"/>
      <c r="DO30" s="660"/>
      <c r="DP30" s="660"/>
      <c r="DQ30" s="660"/>
      <c r="DR30" s="660"/>
      <c r="DS30" s="660"/>
      <c r="DT30" s="660"/>
      <c r="DU30" s="660"/>
      <c r="DV30" s="661"/>
      <c r="DW30" s="664">
        <v>12.8</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82174</v>
      </c>
      <c r="S31" s="660"/>
      <c r="T31" s="660"/>
      <c r="U31" s="660"/>
      <c r="V31" s="660"/>
      <c r="W31" s="660"/>
      <c r="X31" s="660"/>
      <c r="Y31" s="661"/>
      <c r="Z31" s="662">
        <v>0.5</v>
      </c>
      <c r="AA31" s="662"/>
      <c r="AB31" s="662"/>
      <c r="AC31" s="662"/>
      <c r="AD31" s="663" t="s">
        <v>177</v>
      </c>
      <c r="AE31" s="663"/>
      <c r="AF31" s="663"/>
      <c r="AG31" s="663"/>
      <c r="AH31" s="663"/>
      <c r="AI31" s="663"/>
      <c r="AJ31" s="663"/>
      <c r="AK31" s="663"/>
      <c r="AL31" s="664" t="s">
        <v>177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95"/>
      <c r="BI31" s="695"/>
      <c r="BJ31" s="695"/>
      <c r="BK31" s="695"/>
      <c r="BL31" s="695"/>
      <c r="BM31" s="665">
        <v>96.4</v>
      </c>
      <c r="BN31" s="717"/>
      <c r="BO31" s="717"/>
      <c r="BP31" s="717"/>
      <c r="BQ31" s="718"/>
      <c r="BR31" s="716">
        <v>98.9</v>
      </c>
      <c r="BS31" s="695"/>
      <c r="BT31" s="695"/>
      <c r="BU31" s="695"/>
      <c r="BV31" s="695"/>
      <c r="BW31" s="695"/>
      <c r="BX31" s="665">
        <v>95.5</v>
      </c>
      <c r="BY31" s="717"/>
      <c r="BZ31" s="717"/>
      <c r="CA31" s="717"/>
      <c r="CB31" s="718"/>
      <c r="CD31" s="724"/>
      <c r="CE31" s="725"/>
      <c r="CF31" s="674" t="s">
        <v>310</v>
      </c>
      <c r="CG31" s="675"/>
      <c r="CH31" s="675"/>
      <c r="CI31" s="675"/>
      <c r="CJ31" s="675"/>
      <c r="CK31" s="675"/>
      <c r="CL31" s="675"/>
      <c r="CM31" s="675"/>
      <c r="CN31" s="675"/>
      <c r="CO31" s="675"/>
      <c r="CP31" s="675"/>
      <c r="CQ31" s="676"/>
      <c r="CR31" s="659">
        <v>90210</v>
      </c>
      <c r="CS31" s="695"/>
      <c r="CT31" s="695"/>
      <c r="CU31" s="695"/>
      <c r="CV31" s="695"/>
      <c r="CW31" s="695"/>
      <c r="CX31" s="695"/>
      <c r="CY31" s="696"/>
      <c r="CZ31" s="664">
        <v>0.6</v>
      </c>
      <c r="DA31" s="693"/>
      <c r="DB31" s="693"/>
      <c r="DC31" s="697"/>
      <c r="DD31" s="668">
        <v>89229</v>
      </c>
      <c r="DE31" s="695"/>
      <c r="DF31" s="695"/>
      <c r="DG31" s="695"/>
      <c r="DH31" s="695"/>
      <c r="DI31" s="695"/>
      <c r="DJ31" s="695"/>
      <c r="DK31" s="696"/>
      <c r="DL31" s="668">
        <v>89229</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1290917</v>
      </c>
      <c r="S32" s="660"/>
      <c r="T32" s="660"/>
      <c r="U32" s="660"/>
      <c r="V32" s="660"/>
      <c r="W32" s="660"/>
      <c r="X32" s="660"/>
      <c r="Y32" s="661"/>
      <c r="Z32" s="662">
        <v>8.4</v>
      </c>
      <c r="AA32" s="662"/>
      <c r="AB32" s="662"/>
      <c r="AC32" s="662"/>
      <c r="AD32" s="663" t="s">
        <v>236</v>
      </c>
      <c r="AE32" s="663"/>
      <c r="AF32" s="663"/>
      <c r="AG32" s="663"/>
      <c r="AH32" s="663"/>
      <c r="AI32" s="663"/>
      <c r="AJ32" s="663"/>
      <c r="AK32" s="663"/>
      <c r="AL32" s="664" t="s">
        <v>177</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97.9</v>
      </c>
      <c r="BH32" s="729"/>
      <c r="BI32" s="729"/>
      <c r="BJ32" s="729"/>
      <c r="BK32" s="729"/>
      <c r="BL32" s="729"/>
      <c r="BM32" s="730">
        <v>91.9</v>
      </c>
      <c r="BN32" s="729"/>
      <c r="BO32" s="729"/>
      <c r="BP32" s="729"/>
      <c r="BQ32" s="731"/>
      <c r="BR32" s="728">
        <v>97.8</v>
      </c>
      <c r="BS32" s="729"/>
      <c r="BT32" s="729"/>
      <c r="BU32" s="729"/>
      <c r="BV32" s="729"/>
      <c r="BW32" s="729"/>
      <c r="BX32" s="730">
        <v>92</v>
      </c>
      <c r="BY32" s="729"/>
      <c r="BZ32" s="729"/>
      <c r="CA32" s="729"/>
      <c r="CB32" s="731"/>
      <c r="CD32" s="726"/>
      <c r="CE32" s="727"/>
      <c r="CF32" s="674" t="s">
        <v>313</v>
      </c>
      <c r="CG32" s="675"/>
      <c r="CH32" s="675"/>
      <c r="CI32" s="675"/>
      <c r="CJ32" s="675"/>
      <c r="CK32" s="675"/>
      <c r="CL32" s="675"/>
      <c r="CM32" s="675"/>
      <c r="CN32" s="675"/>
      <c r="CO32" s="675"/>
      <c r="CP32" s="675"/>
      <c r="CQ32" s="676"/>
      <c r="CR32" s="659" t="s">
        <v>177</v>
      </c>
      <c r="CS32" s="660"/>
      <c r="CT32" s="660"/>
      <c r="CU32" s="660"/>
      <c r="CV32" s="660"/>
      <c r="CW32" s="660"/>
      <c r="CX32" s="660"/>
      <c r="CY32" s="661"/>
      <c r="CZ32" s="664" t="s">
        <v>177</v>
      </c>
      <c r="DA32" s="693"/>
      <c r="DB32" s="693"/>
      <c r="DC32" s="697"/>
      <c r="DD32" s="668" t="s">
        <v>177</v>
      </c>
      <c r="DE32" s="660"/>
      <c r="DF32" s="660"/>
      <c r="DG32" s="660"/>
      <c r="DH32" s="660"/>
      <c r="DI32" s="660"/>
      <c r="DJ32" s="660"/>
      <c r="DK32" s="661"/>
      <c r="DL32" s="668" t="s">
        <v>236</v>
      </c>
      <c r="DM32" s="660"/>
      <c r="DN32" s="660"/>
      <c r="DO32" s="660"/>
      <c r="DP32" s="660"/>
      <c r="DQ32" s="660"/>
      <c r="DR32" s="660"/>
      <c r="DS32" s="660"/>
      <c r="DT32" s="660"/>
      <c r="DU32" s="660"/>
      <c r="DV32" s="661"/>
      <c r="DW32" s="664" t="s">
        <v>177</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518515</v>
      </c>
      <c r="S33" s="660"/>
      <c r="T33" s="660"/>
      <c r="U33" s="660"/>
      <c r="V33" s="660"/>
      <c r="W33" s="660"/>
      <c r="X33" s="660"/>
      <c r="Y33" s="661"/>
      <c r="Z33" s="662">
        <v>3.4</v>
      </c>
      <c r="AA33" s="662"/>
      <c r="AB33" s="662"/>
      <c r="AC33" s="662"/>
      <c r="AD33" s="663" t="s">
        <v>236</v>
      </c>
      <c r="AE33" s="663"/>
      <c r="AF33" s="663"/>
      <c r="AG33" s="663"/>
      <c r="AH33" s="663"/>
      <c r="AI33" s="663"/>
      <c r="AJ33" s="663"/>
      <c r="AK33" s="663"/>
      <c r="AL33" s="664" t="s">
        <v>248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7104063</v>
      </c>
      <c r="CS33" s="695"/>
      <c r="CT33" s="695"/>
      <c r="CU33" s="695"/>
      <c r="CV33" s="695"/>
      <c r="CW33" s="695"/>
      <c r="CX33" s="695"/>
      <c r="CY33" s="696"/>
      <c r="CZ33" s="664">
        <v>49.4</v>
      </c>
      <c r="DA33" s="693"/>
      <c r="DB33" s="693"/>
      <c r="DC33" s="697"/>
      <c r="DD33" s="668">
        <v>6277400</v>
      </c>
      <c r="DE33" s="695"/>
      <c r="DF33" s="695"/>
      <c r="DG33" s="695"/>
      <c r="DH33" s="695"/>
      <c r="DI33" s="695"/>
      <c r="DJ33" s="695"/>
      <c r="DK33" s="696"/>
      <c r="DL33" s="668">
        <v>4828179</v>
      </c>
      <c r="DM33" s="695"/>
      <c r="DN33" s="695"/>
      <c r="DO33" s="695"/>
      <c r="DP33" s="695"/>
      <c r="DQ33" s="695"/>
      <c r="DR33" s="695"/>
      <c r="DS33" s="695"/>
      <c r="DT33" s="695"/>
      <c r="DU33" s="695"/>
      <c r="DV33" s="696"/>
      <c r="DW33" s="664">
        <v>51</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235159</v>
      </c>
      <c r="S34" s="660"/>
      <c r="T34" s="660"/>
      <c r="U34" s="660"/>
      <c r="V34" s="660"/>
      <c r="W34" s="660"/>
      <c r="X34" s="660"/>
      <c r="Y34" s="661"/>
      <c r="Z34" s="662">
        <v>1.5</v>
      </c>
      <c r="AA34" s="662"/>
      <c r="AB34" s="662"/>
      <c r="AC34" s="662"/>
      <c r="AD34" s="663">
        <v>1273</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1663757</v>
      </c>
      <c r="CS34" s="660"/>
      <c r="CT34" s="660"/>
      <c r="CU34" s="660"/>
      <c r="CV34" s="660"/>
      <c r="CW34" s="660"/>
      <c r="CX34" s="660"/>
      <c r="CY34" s="661"/>
      <c r="CZ34" s="664">
        <v>11.6</v>
      </c>
      <c r="DA34" s="693"/>
      <c r="DB34" s="693"/>
      <c r="DC34" s="697"/>
      <c r="DD34" s="668">
        <v>1408670</v>
      </c>
      <c r="DE34" s="660"/>
      <c r="DF34" s="660"/>
      <c r="DG34" s="660"/>
      <c r="DH34" s="660"/>
      <c r="DI34" s="660"/>
      <c r="DJ34" s="660"/>
      <c r="DK34" s="661"/>
      <c r="DL34" s="668">
        <v>1328638</v>
      </c>
      <c r="DM34" s="660"/>
      <c r="DN34" s="660"/>
      <c r="DO34" s="660"/>
      <c r="DP34" s="660"/>
      <c r="DQ34" s="660"/>
      <c r="DR34" s="660"/>
      <c r="DS34" s="660"/>
      <c r="DT34" s="660"/>
      <c r="DU34" s="660"/>
      <c r="DV34" s="661"/>
      <c r="DW34" s="664">
        <v>14</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1043240</v>
      </c>
      <c r="S35" s="660"/>
      <c r="T35" s="660"/>
      <c r="U35" s="660"/>
      <c r="V35" s="660"/>
      <c r="W35" s="660"/>
      <c r="X35" s="660"/>
      <c r="Y35" s="661"/>
      <c r="Z35" s="662">
        <v>6.8</v>
      </c>
      <c r="AA35" s="662"/>
      <c r="AB35" s="662"/>
      <c r="AC35" s="662"/>
      <c r="AD35" s="663" t="s">
        <v>236</v>
      </c>
      <c r="AE35" s="663"/>
      <c r="AF35" s="663"/>
      <c r="AG35" s="663"/>
      <c r="AH35" s="663"/>
      <c r="AI35" s="663"/>
      <c r="AJ35" s="663"/>
      <c r="AK35" s="663"/>
      <c r="AL35" s="664" t="s">
        <v>236</v>
      </c>
      <c r="AM35" s="665"/>
      <c r="AN35" s="665"/>
      <c r="AO35" s="666"/>
      <c r="AP35" s="214"/>
      <c r="AQ35" s="732" t="s">
        <v>321</v>
      </c>
      <c r="AR35" s="733"/>
      <c r="AS35" s="733"/>
      <c r="AT35" s="733"/>
      <c r="AU35" s="733"/>
      <c r="AV35" s="733"/>
      <c r="AW35" s="733"/>
      <c r="AX35" s="733"/>
      <c r="AY35" s="734"/>
      <c r="AZ35" s="648">
        <v>2518587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537514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212759</v>
      </c>
      <c r="CS35" s="695"/>
      <c r="CT35" s="695"/>
      <c r="CU35" s="695"/>
      <c r="CV35" s="695"/>
      <c r="CW35" s="695"/>
      <c r="CX35" s="695"/>
      <c r="CY35" s="696"/>
      <c r="CZ35" s="664">
        <v>1.5</v>
      </c>
      <c r="DA35" s="693"/>
      <c r="DB35" s="693"/>
      <c r="DC35" s="697"/>
      <c r="DD35" s="668">
        <v>196030</v>
      </c>
      <c r="DE35" s="695"/>
      <c r="DF35" s="695"/>
      <c r="DG35" s="695"/>
      <c r="DH35" s="695"/>
      <c r="DI35" s="695"/>
      <c r="DJ35" s="695"/>
      <c r="DK35" s="696"/>
      <c r="DL35" s="668">
        <v>196030</v>
      </c>
      <c r="DM35" s="695"/>
      <c r="DN35" s="695"/>
      <c r="DO35" s="695"/>
      <c r="DP35" s="695"/>
      <c r="DQ35" s="695"/>
      <c r="DR35" s="695"/>
      <c r="DS35" s="695"/>
      <c r="DT35" s="695"/>
      <c r="DU35" s="695"/>
      <c r="DV35" s="696"/>
      <c r="DW35" s="664">
        <v>2.1</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177</v>
      </c>
      <c r="AE36" s="663"/>
      <c r="AF36" s="663"/>
      <c r="AG36" s="663"/>
      <c r="AH36" s="663"/>
      <c r="AI36" s="663"/>
      <c r="AJ36" s="663"/>
      <c r="AK36" s="663"/>
      <c r="AL36" s="664" t="s">
        <v>177</v>
      </c>
      <c r="AM36" s="665"/>
      <c r="AN36" s="665"/>
      <c r="AO36" s="666"/>
      <c r="AQ36" s="736" t="s">
        <v>325</v>
      </c>
      <c r="AR36" s="737"/>
      <c r="AS36" s="737"/>
      <c r="AT36" s="737"/>
      <c r="AU36" s="737"/>
      <c r="AV36" s="737"/>
      <c r="AW36" s="737"/>
      <c r="AX36" s="737"/>
      <c r="AY36" s="738"/>
      <c r="AZ36" s="659">
        <v>980000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478437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1638654</v>
      </c>
      <c r="CS36" s="660"/>
      <c r="CT36" s="660"/>
      <c r="CU36" s="660"/>
      <c r="CV36" s="660"/>
      <c r="CW36" s="660"/>
      <c r="CX36" s="660"/>
      <c r="CY36" s="661"/>
      <c r="CZ36" s="664">
        <v>11.4</v>
      </c>
      <c r="DA36" s="693"/>
      <c r="DB36" s="693"/>
      <c r="DC36" s="697"/>
      <c r="DD36" s="668">
        <v>1478009</v>
      </c>
      <c r="DE36" s="660"/>
      <c r="DF36" s="660"/>
      <c r="DG36" s="660"/>
      <c r="DH36" s="660"/>
      <c r="DI36" s="660"/>
      <c r="DJ36" s="660"/>
      <c r="DK36" s="661"/>
      <c r="DL36" s="668">
        <v>1289212</v>
      </c>
      <c r="DM36" s="660"/>
      <c r="DN36" s="660"/>
      <c r="DO36" s="660"/>
      <c r="DP36" s="660"/>
      <c r="DQ36" s="660"/>
      <c r="DR36" s="660"/>
      <c r="DS36" s="660"/>
      <c r="DT36" s="660"/>
      <c r="DU36" s="660"/>
      <c r="DV36" s="661"/>
      <c r="DW36" s="664">
        <v>13.6</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472340</v>
      </c>
      <c r="S37" s="660"/>
      <c r="T37" s="660"/>
      <c r="U37" s="660"/>
      <c r="V37" s="660"/>
      <c r="W37" s="660"/>
      <c r="X37" s="660"/>
      <c r="Y37" s="661"/>
      <c r="Z37" s="662">
        <v>3.1</v>
      </c>
      <c r="AA37" s="662"/>
      <c r="AB37" s="662"/>
      <c r="AC37" s="662"/>
      <c r="AD37" s="663" t="s">
        <v>236</v>
      </c>
      <c r="AE37" s="663"/>
      <c r="AF37" s="663"/>
      <c r="AG37" s="663"/>
      <c r="AH37" s="663"/>
      <c r="AI37" s="663"/>
      <c r="AJ37" s="663"/>
      <c r="AK37" s="663"/>
      <c r="AL37" s="664" t="s">
        <v>177</v>
      </c>
      <c r="AM37" s="665"/>
      <c r="AN37" s="665"/>
      <c r="AO37" s="666"/>
      <c r="AQ37" s="736" t="s">
        <v>329</v>
      </c>
      <c r="AR37" s="737"/>
      <c r="AS37" s="737"/>
      <c r="AT37" s="737"/>
      <c r="AU37" s="737"/>
      <c r="AV37" s="737"/>
      <c r="AW37" s="737"/>
      <c r="AX37" s="737"/>
      <c r="AY37" s="738"/>
      <c r="AZ37" s="659">
        <v>111290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5142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761266</v>
      </c>
      <c r="CS37" s="695"/>
      <c r="CT37" s="695"/>
      <c r="CU37" s="695"/>
      <c r="CV37" s="695"/>
      <c r="CW37" s="695"/>
      <c r="CX37" s="695"/>
      <c r="CY37" s="696"/>
      <c r="CZ37" s="664">
        <v>5.3</v>
      </c>
      <c r="DA37" s="693"/>
      <c r="DB37" s="693"/>
      <c r="DC37" s="697"/>
      <c r="DD37" s="668">
        <v>761266</v>
      </c>
      <c r="DE37" s="695"/>
      <c r="DF37" s="695"/>
      <c r="DG37" s="695"/>
      <c r="DH37" s="695"/>
      <c r="DI37" s="695"/>
      <c r="DJ37" s="695"/>
      <c r="DK37" s="696"/>
      <c r="DL37" s="668">
        <v>740795</v>
      </c>
      <c r="DM37" s="695"/>
      <c r="DN37" s="695"/>
      <c r="DO37" s="695"/>
      <c r="DP37" s="695"/>
      <c r="DQ37" s="695"/>
      <c r="DR37" s="695"/>
      <c r="DS37" s="695"/>
      <c r="DT37" s="695"/>
      <c r="DU37" s="695"/>
      <c r="DV37" s="696"/>
      <c r="DW37" s="664">
        <v>7.8</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15396378</v>
      </c>
      <c r="S38" s="740"/>
      <c r="T38" s="740"/>
      <c r="U38" s="740"/>
      <c r="V38" s="740"/>
      <c r="W38" s="740"/>
      <c r="X38" s="740"/>
      <c r="Y38" s="741"/>
      <c r="Z38" s="742">
        <v>100</v>
      </c>
      <c r="AA38" s="742"/>
      <c r="AB38" s="742"/>
      <c r="AC38" s="742"/>
      <c r="AD38" s="743">
        <v>8991988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32042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8247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2397960</v>
      </c>
      <c r="CS38" s="660"/>
      <c r="CT38" s="660"/>
      <c r="CU38" s="660"/>
      <c r="CV38" s="660"/>
      <c r="CW38" s="660"/>
      <c r="CX38" s="660"/>
      <c r="CY38" s="661"/>
      <c r="CZ38" s="664">
        <v>16.7</v>
      </c>
      <c r="DA38" s="693"/>
      <c r="DB38" s="693"/>
      <c r="DC38" s="697"/>
      <c r="DD38" s="668">
        <v>2150613</v>
      </c>
      <c r="DE38" s="660"/>
      <c r="DF38" s="660"/>
      <c r="DG38" s="660"/>
      <c r="DH38" s="660"/>
      <c r="DI38" s="660"/>
      <c r="DJ38" s="660"/>
      <c r="DK38" s="661"/>
      <c r="DL38" s="668">
        <v>2014299</v>
      </c>
      <c r="DM38" s="660"/>
      <c r="DN38" s="660"/>
      <c r="DO38" s="660"/>
      <c r="DP38" s="660"/>
      <c r="DQ38" s="660"/>
      <c r="DR38" s="660"/>
      <c r="DS38" s="660"/>
      <c r="DT38" s="660"/>
      <c r="DU38" s="660"/>
      <c r="DV38" s="661"/>
      <c r="DW38" s="664">
        <v>21.3</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t="s">
        <v>236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1190933</v>
      </c>
      <c r="CS39" s="695"/>
      <c r="CT39" s="695"/>
      <c r="CU39" s="695"/>
      <c r="CV39" s="695"/>
      <c r="CW39" s="695"/>
      <c r="CX39" s="695"/>
      <c r="CY39" s="696"/>
      <c r="CZ39" s="664">
        <v>8.3000000000000007</v>
      </c>
      <c r="DA39" s="693"/>
      <c r="DB39" s="693"/>
      <c r="DC39" s="697"/>
      <c r="DD39" s="668">
        <v>1044078</v>
      </c>
      <c r="DE39" s="695"/>
      <c r="DF39" s="695"/>
      <c r="DG39" s="695"/>
      <c r="DH39" s="695"/>
      <c r="DI39" s="695"/>
      <c r="DJ39" s="695"/>
      <c r="DK39" s="696"/>
      <c r="DL39" s="668" t="s">
        <v>248</v>
      </c>
      <c r="DM39" s="695"/>
      <c r="DN39" s="695"/>
      <c r="DO39" s="695"/>
      <c r="DP39" s="695"/>
      <c r="DQ39" s="695"/>
      <c r="DR39" s="695"/>
      <c r="DS39" s="695"/>
      <c r="DT39" s="695"/>
      <c r="DU39" s="695"/>
      <c r="DV39" s="696"/>
      <c r="DW39" s="664" t="s">
        <v>236</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278645</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97</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236</v>
      </c>
      <c r="CS40" s="660"/>
      <c r="CT40" s="660"/>
      <c r="CU40" s="660"/>
      <c r="CV40" s="660"/>
      <c r="CW40" s="660"/>
      <c r="CX40" s="660"/>
      <c r="CY40" s="661"/>
      <c r="CZ40" s="664" t="s">
        <v>177</v>
      </c>
      <c r="DA40" s="693"/>
      <c r="DB40" s="693"/>
      <c r="DC40" s="697"/>
      <c r="DD40" s="668" t="s">
        <v>236</v>
      </c>
      <c r="DE40" s="660"/>
      <c r="DF40" s="660"/>
      <c r="DG40" s="660"/>
      <c r="DH40" s="660"/>
      <c r="DI40" s="660"/>
      <c r="DJ40" s="660"/>
      <c r="DK40" s="661"/>
      <c r="DL40" s="668" t="s">
        <v>177</v>
      </c>
      <c r="DM40" s="660"/>
      <c r="DN40" s="660"/>
      <c r="DO40" s="660"/>
      <c r="DP40" s="660"/>
      <c r="DQ40" s="660"/>
      <c r="DR40" s="660"/>
      <c r="DS40" s="660"/>
      <c r="DT40" s="660"/>
      <c r="DU40" s="660"/>
      <c r="DV40" s="661"/>
      <c r="DW40" s="664" t="s">
        <v>236</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1116610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362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177</v>
      </c>
      <c r="CS41" s="695"/>
      <c r="CT41" s="695"/>
      <c r="CU41" s="695"/>
      <c r="CV41" s="695"/>
      <c r="CW41" s="695"/>
      <c r="CX41" s="695"/>
      <c r="CY41" s="696"/>
      <c r="CZ41" s="664" t="s">
        <v>236</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1396958</v>
      </c>
      <c r="CS42" s="660"/>
      <c r="CT42" s="660"/>
      <c r="CU42" s="660"/>
      <c r="CV42" s="660"/>
      <c r="CW42" s="660"/>
      <c r="CX42" s="660"/>
      <c r="CY42" s="661"/>
      <c r="CZ42" s="664">
        <v>9.6999999999999993</v>
      </c>
      <c r="DA42" s="665"/>
      <c r="DB42" s="665"/>
      <c r="DC42" s="760"/>
      <c r="DD42" s="668">
        <v>494077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20822</v>
      </c>
      <c r="CS43" s="695"/>
      <c r="CT43" s="695"/>
      <c r="CU43" s="695"/>
      <c r="CV43" s="695"/>
      <c r="CW43" s="695"/>
      <c r="CX43" s="695"/>
      <c r="CY43" s="696"/>
      <c r="CZ43" s="664">
        <v>0.1</v>
      </c>
      <c r="DA43" s="693"/>
      <c r="DB43" s="693"/>
      <c r="DC43" s="697"/>
      <c r="DD43" s="668">
        <v>20822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301</v>
      </c>
      <c r="CE44" s="772"/>
      <c r="CF44" s="656" t="s">
        <v>351</v>
      </c>
      <c r="CG44" s="657"/>
      <c r="CH44" s="657"/>
      <c r="CI44" s="657"/>
      <c r="CJ44" s="657"/>
      <c r="CK44" s="657"/>
      <c r="CL44" s="657"/>
      <c r="CM44" s="657"/>
      <c r="CN44" s="657"/>
      <c r="CO44" s="657"/>
      <c r="CP44" s="657"/>
      <c r="CQ44" s="658"/>
      <c r="CR44" s="659">
        <v>1381460</v>
      </c>
      <c r="CS44" s="660"/>
      <c r="CT44" s="660"/>
      <c r="CU44" s="660"/>
      <c r="CV44" s="660"/>
      <c r="CW44" s="660"/>
      <c r="CX44" s="660"/>
      <c r="CY44" s="661"/>
      <c r="CZ44" s="664">
        <v>9.6</v>
      </c>
      <c r="DA44" s="665"/>
      <c r="DB44" s="665"/>
      <c r="DC44" s="760"/>
      <c r="DD44" s="668">
        <v>492116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461203</v>
      </c>
      <c r="CS45" s="695"/>
      <c r="CT45" s="695"/>
      <c r="CU45" s="695"/>
      <c r="CV45" s="695"/>
      <c r="CW45" s="695"/>
      <c r="CX45" s="695"/>
      <c r="CY45" s="696"/>
      <c r="CZ45" s="664">
        <v>3.2</v>
      </c>
      <c r="DA45" s="693"/>
      <c r="DB45" s="693"/>
      <c r="DC45" s="697"/>
      <c r="DD45" s="668">
        <v>77246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794946</v>
      </c>
      <c r="CS46" s="660"/>
      <c r="CT46" s="660"/>
      <c r="CU46" s="660"/>
      <c r="CV46" s="660"/>
      <c r="CW46" s="660"/>
      <c r="CX46" s="660"/>
      <c r="CY46" s="661"/>
      <c r="CZ46" s="664">
        <v>5.5</v>
      </c>
      <c r="DA46" s="665"/>
      <c r="DB46" s="665"/>
      <c r="DC46" s="760"/>
      <c r="DD46" s="668">
        <v>324759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v>15498</v>
      </c>
      <c r="CS47" s="695"/>
      <c r="CT47" s="695"/>
      <c r="CU47" s="695"/>
      <c r="CV47" s="695"/>
      <c r="CW47" s="695"/>
      <c r="CX47" s="695"/>
      <c r="CY47" s="696"/>
      <c r="CZ47" s="664">
        <v>0.1</v>
      </c>
      <c r="DA47" s="693"/>
      <c r="DB47" s="693"/>
      <c r="DC47" s="697"/>
      <c r="DD47" s="668">
        <v>1961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177</v>
      </c>
      <c r="CS48" s="660"/>
      <c r="CT48" s="660"/>
      <c r="CU48" s="660"/>
      <c r="CV48" s="660"/>
      <c r="CW48" s="660"/>
      <c r="CX48" s="660"/>
      <c r="CY48" s="661"/>
      <c r="CZ48" s="664" t="s">
        <v>236</v>
      </c>
      <c r="DA48" s="665"/>
      <c r="DB48" s="665"/>
      <c r="DC48" s="760"/>
      <c r="DD48" s="668" t="s">
        <v>177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14387565</v>
      </c>
      <c r="CS49" s="729"/>
      <c r="CT49" s="729"/>
      <c r="CU49" s="729"/>
      <c r="CV49" s="729"/>
      <c r="CW49" s="729"/>
      <c r="CX49" s="729"/>
      <c r="CY49" s="761"/>
      <c r="CZ49" s="744">
        <v>100</v>
      </c>
      <c r="DA49" s="762"/>
      <c r="DB49" s="762"/>
      <c r="DC49" s="763"/>
      <c r="DD49" s="764">
        <v>10911081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WsLg56gsmnQgbnTF3YcMaDp/RuaK0e784NjYTwDHQX5pMgoQk+QrHjiXDxSLIGiyv16r7KjiJyQVfMgkH0hd5A==" saltValue="fiCDH8aN9vgT4cIKavuc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1" zoomScale="70" zoomScaleNormal="25" zoomScaleSheetLayoutView="70" workbookViewId="0">
      <selection activeCell="AU75" sqref="AU75:AY75"/>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15412</v>
      </c>
      <c r="R7" s="795"/>
      <c r="S7" s="795"/>
      <c r="T7" s="795"/>
      <c r="U7" s="795"/>
      <c r="V7" s="795">
        <v>14410</v>
      </c>
      <c r="W7" s="795"/>
      <c r="X7" s="795"/>
      <c r="Y7" s="795"/>
      <c r="Z7" s="795"/>
      <c r="AA7" s="795">
        <v>1003</v>
      </c>
      <c r="AB7" s="795"/>
      <c r="AC7" s="795"/>
      <c r="AD7" s="795"/>
      <c r="AE7" s="796"/>
      <c r="AF7" s="797">
        <v>947</v>
      </c>
      <c r="AG7" s="798"/>
      <c r="AH7" s="798"/>
      <c r="AI7" s="798"/>
      <c r="AJ7" s="799"/>
      <c r="AK7" s="834">
        <v>1282</v>
      </c>
      <c r="AL7" s="835"/>
      <c r="AM7" s="835"/>
      <c r="AN7" s="835"/>
      <c r="AO7" s="835"/>
      <c r="AP7" s="835">
        <v>13736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578</v>
      </c>
      <c r="BS7" s="838" t="s">
        <v>579</v>
      </c>
      <c r="BT7" s="839"/>
      <c r="BU7" s="839"/>
      <c r="BV7" s="839"/>
      <c r="BW7" s="839"/>
      <c r="BX7" s="839"/>
      <c r="BY7" s="839"/>
      <c r="BZ7" s="839"/>
      <c r="CA7" s="839"/>
      <c r="CB7" s="839"/>
      <c r="CC7" s="839"/>
      <c r="CD7" s="839"/>
      <c r="CE7" s="839"/>
      <c r="CF7" s="839"/>
      <c r="CG7" s="840"/>
      <c r="CH7" s="831">
        <v>-2</v>
      </c>
      <c r="CI7" s="832"/>
      <c r="CJ7" s="832"/>
      <c r="CK7" s="832"/>
      <c r="CL7" s="833"/>
      <c r="CM7" s="831">
        <v>211</v>
      </c>
      <c r="CN7" s="832"/>
      <c r="CO7" s="832"/>
      <c r="CP7" s="832"/>
      <c r="CQ7" s="833"/>
      <c r="CR7" s="831">
        <v>10</v>
      </c>
      <c r="CS7" s="832"/>
      <c r="CT7" s="832"/>
      <c r="CU7" s="832"/>
      <c r="CV7" s="833"/>
      <c r="CW7" s="831" t="s">
        <v>560</v>
      </c>
      <c r="CX7" s="832"/>
      <c r="CY7" s="832"/>
      <c r="CZ7" s="832"/>
      <c r="DA7" s="833"/>
      <c r="DB7" s="831">
        <v>77</v>
      </c>
      <c r="DC7" s="832"/>
      <c r="DD7" s="832"/>
      <c r="DE7" s="832"/>
      <c r="DF7" s="833"/>
      <c r="DG7" s="831" t="s">
        <v>560</v>
      </c>
      <c r="DH7" s="832"/>
      <c r="DI7" s="832"/>
      <c r="DJ7" s="832"/>
      <c r="DK7" s="833"/>
      <c r="DL7" s="831" t="s">
        <v>560</v>
      </c>
      <c r="DM7" s="832"/>
      <c r="DN7" s="832"/>
      <c r="DO7" s="832"/>
      <c r="DP7" s="833"/>
      <c r="DQ7" s="831" t="s">
        <v>560</v>
      </c>
      <c r="DR7" s="832"/>
      <c r="DS7" s="832"/>
      <c r="DT7" s="832"/>
      <c r="DU7" s="833"/>
      <c r="DV7" s="812"/>
      <c r="DW7" s="813"/>
      <c r="DX7" s="813"/>
      <c r="DY7" s="813"/>
      <c r="DZ7" s="814"/>
      <c r="EA7" s="234"/>
    </row>
    <row r="8" spans="1:131" s="235" customFormat="1" ht="26.25" customHeight="1" x14ac:dyDescent="0.2">
      <c r="A8" s="241">
        <v>2</v>
      </c>
      <c r="B8" s="815" t="s">
        <v>380</v>
      </c>
      <c r="C8" s="816"/>
      <c r="D8" s="816"/>
      <c r="E8" s="816"/>
      <c r="F8" s="816"/>
      <c r="G8" s="816"/>
      <c r="H8" s="816"/>
      <c r="I8" s="816"/>
      <c r="J8" s="816"/>
      <c r="K8" s="816"/>
      <c r="L8" s="816"/>
      <c r="M8" s="816"/>
      <c r="N8" s="816"/>
      <c r="O8" s="816"/>
      <c r="P8" s="817"/>
      <c r="Q8" s="818">
        <v>4</v>
      </c>
      <c r="R8" s="819"/>
      <c r="S8" s="819"/>
      <c r="T8" s="819"/>
      <c r="U8" s="819"/>
      <c r="V8" s="819">
        <v>3</v>
      </c>
      <c r="W8" s="819"/>
      <c r="X8" s="819"/>
      <c r="Y8" s="819"/>
      <c r="Z8" s="819"/>
      <c r="AA8" s="819">
        <v>2</v>
      </c>
      <c r="AB8" s="819"/>
      <c r="AC8" s="819"/>
      <c r="AD8" s="819"/>
      <c r="AE8" s="820"/>
      <c r="AF8" s="821">
        <v>2</v>
      </c>
      <c r="AG8" s="822"/>
      <c r="AH8" s="822"/>
      <c r="AI8" s="822"/>
      <c r="AJ8" s="823"/>
      <c r="AK8" s="824" t="s">
        <v>559</v>
      </c>
      <c r="AL8" s="825"/>
      <c r="AM8" s="825"/>
      <c r="AN8" s="825"/>
      <c r="AO8" s="825"/>
      <c r="AP8" s="825">
        <v>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t="s">
        <v>381</v>
      </c>
      <c r="C9" s="816"/>
      <c r="D9" s="816"/>
      <c r="E9" s="816"/>
      <c r="F9" s="816"/>
      <c r="G9" s="816"/>
      <c r="H9" s="816"/>
      <c r="I9" s="816"/>
      <c r="J9" s="816"/>
      <c r="K9" s="816"/>
      <c r="L9" s="816"/>
      <c r="M9" s="816"/>
      <c r="N9" s="816"/>
      <c r="O9" s="816"/>
      <c r="P9" s="817"/>
      <c r="Q9" s="818">
        <v>13</v>
      </c>
      <c r="R9" s="819"/>
      <c r="S9" s="819"/>
      <c r="T9" s="819"/>
      <c r="U9" s="819"/>
      <c r="V9" s="819">
        <v>8</v>
      </c>
      <c r="W9" s="819"/>
      <c r="X9" s="819"/>
      <c r="Y9" s="819"/>
      <c r="Z9" s="819"/>
      <c r="AA9" s="819">
        <v>5</v>
      </c>
      <c r="AB9" s="819"/>
      <c r="AC9" s="819"/>
      <c r="AD9" s="819"/>
      <c r="AE9" s="820"/>
      <c r="AF9" s="821">
        <v>5</v>
      </c>
      <c r="AG9" s="822"/>
      <c r="AH9" s="822"/>
      <c r="AI9" s="822"/>
      <c r="AJ9" s="823"/>
      <c r="AK9" s="824">
        <v>7</v>
      </c>
      <c r="AL9" s="825"/>
      <c r="AM9" s="825"/>
      <c r="AN9" s="825"/>
      <c r="AO9" s="825"/>
      <c r="AP9" s="825" t="s">
        <v>560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15422</v>
      </c>
      <c r="R23" s="854"/>
      <c r="S23" s="854"/>
      <c r="T23" s="854"/>
      <c r="U23" s="854"/>
      <c r="V23" s="854">
        <v>14413</v>
      </c>
      <c r="W23" s="854"/>
      <c r="X23" s="854"/>
      <c r="Y23" s="854"/>
      <c r="Z23" s="854"/>
      <c r="AA23" s="854">
        <v>1009</v>
      </c>
      <c r="AB23" s="854"/>
      <c r="AC23" s="854"/>
      <c r="AD23" s="854"/>
      <c r="AE23" s="855"/>
      <c r="AF23" s="856">
        <v>953</v>
      </c>
      <c r="AG23" s="854"/>
      <c r="AH23" s="854"/>
      <c r="AI23" s="854"/>
      <c r="AJ23" s="857"/>
      <c r="AK23" s="858"/>
      <c r="AL23" s="859"/>
      <c r="AM23" s="859"/>
      <c r="AN23" s="859"/>
      <c r="AO23" s="859"/>
      <c r="AP23" s="854">
        <v>13738</v>
      </c>
      <c r="AQ23" s="854"/>
      <c r="AR23" s="854"/>
      <c r="AS23" s="854"/>
      <c r="AT23" s="854"/>
      <c r="AU23" s="860"/>
      <c r="AV23" s="860"/>
      <c r="AW23" s="860"/>
      <c r="AX23" s="860"/>
      <c r="AY23" s="861"/>
      <c r="AZ23" s="869" t="s">
        <v>177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v>5179</v>
      </c>
      <c r="R28" s="883"/>
      <c r="S28" s="883"/>
      <c r="T28" s="883"/>
      <c r="U28" s="883"/>
      <c r="V28" s="883">
        <v>4642</v>
      </c>
      <c r="W28" s="883"/>
      <c r="X28" s="883"/>
      <c r="Y28" s="883"/>
      <c r="Z28" s="883"/>
      <c r="AA28" s="883">
        <v>538</v>
      </c>
      <c r="AB28" s="883"/>
      <c r="AC28" s="883"/>
      <c r="AD28" s="883"/>
      <c r="AE28" s="884"/>
      <c r="AF28" s="885">
        <v>538</v>
      </c>
      <c r="AG28" s="883"/>
      <c r="AH28" s="883"/>
      <c r="AI28" s="883"/>
      <c r="AJ28" s="886"/>
      <c r="AK28" s="887">
        <v>260</v>
      </c>
      <c r="AL28" s="878"/>
      <c r="AM28" s="878"/>
      <c r="AN28" s="878"/>
      <c r="AO28" s="878"/>
      <c r="AP28" s="878" t="s">
        <v>560</v>
      </c>
      <c r="AQ28" s="878"/>
      <c r="AR28" s="878"/>
      <c r="AS28" s="878"/>
      <c r="AT28" s="878"/>
      <c r="AU28" s="878" t="s">
        <v>560</v>
      </c>
      <c r="AV28" s="878"/>
      <c r="AW28" s="878"/>
      <c r="AX28" s="878"/>
      <c r="AY28" s="878"/>
      <c r="AZ28" s="879" t="s">
        <v>560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v>3668</v>
      </c>
      <c r="R29" s="819"/>
      <c r="S29" s="819"/>
      <c r="T29" s="819"/>
      <c r="U29" s="819"/>
      <c r="V29" s="819">
        <v>3529</v>
      </c>
      <c r="W29" s="819"/>
      <c r="X29" s="819"/>
      <c r="Y29" s="819"/>
      <c r="Z29" s="819"/>
      <c r="AA29" s="819">
        <v>139</v>
      </c>
      <c r="AB29" s="819"/>
      <c r="AC29" s="819"/>
      <c r="AD29" s="819"/>
      <c r="AE29" s="820"/>
      <c r="AF29" s="821">
        <v>138</v>
      </c>
      <c r="AG29" s="822"/>
      <c r="AH29" s="822"/>
      <c r="AI29" s="822"/>
      <c r="AJ29" s="823"/>
      <c r="AK29" s="890">
        <v>469</v>
      </c>
      <c r="AL29" s="891"/>
      <c r="AM29" s="891"/>
      <c r="AN29" s="891"/>
      <c r="AO29" s="891"/>
      <c r="AP29" s="891" t="s">
        <v>560</v>
      </c>
      <c r="AQ29" s="891"/>
      <c r="AR29" s="891"/>
      <c r="AS29" s="891"/>
      <c r="AT29" s="891"/>
      <c r="AU29" s="891" t="s">
        <v>560</v>
      </c>
      <c r="AV29" s="891"/>
      <c r="AW29" s="891"/>
      <c r="AX29" s="891"/>
      <c r="AY29" s="891"/>
      <c r="AZ29" s="892" t="s">
        <v>560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397</v>
      </c>
      <c r="C30" s="816"/>
      <c r="D30" s="816"/>
      <c r="E30" s="816"/>
      <c r="F30" s="816"/>
      <c r="G30" s="816"/>
      <c r="H30" s="816"/>
      <c r="I30" s="816"/>
      <c r="J30" s="816"/>
      <c r="K30" s="816"/>
      <c r="L30" s="816"/>
      <c r="M30" s="816"/>
      <c r="N30" s="816"/>
      <c r="O30" s="816"/>
      <c r="P30" s="817"/>
      <c r="Q30" s="818">
        <v>559</v>
      </c>
      <c r="R30" s="819"/>
      <c r="S30" s="819"/>
      <c r="T30" s="819"/>
      <c r="U30" s="819"/>
      <c r="V30" s="819">
        <v>559</v>
      </c>
      <c r="W30" s="819"/>
      <c r="X30" s="819"/>
      <c r="Y30" s="819"/>
      <c r="Z30" s="819"/>
      <c r="AA30" s="819">
        <v>0</v>
      </c>
      <c r="AB30" s="819"/>
      <c r="AC30" s="819"/>
      <c r="AD30" s="819"/>
      <c r="AE30" s="820"/>
      <c r="AF30" s="821">
        <v>0</v>
      </c>
      <c r="AG30" s="822"/>
      <c r="AH30" s="822"/>
      <c r="AI30" s="822"/>
      <c r="AJ30" s="823"/>
      <c r="AK30" s="890">
        <v>140</v>
      </c>
      <c r="AL30" s="891"/>
      <c r="AM30" s="891"/>
      <c r="AN30" s="891"/>
      <c r="AO30" s="891"/>
      <c r="AP30" s="891" t="s">
        <v>560</v>
      </c>
      <c r="AQ30" s="891"/>
      <c r="AR30" s="891"/>
      <c r="AS30" s="891"/>
      <c r="AT30" s="891"/>
      <c r="AU30" s="891" t="s">
        <v>560</v>
      </c>
      <c r="AV30" s="891"/>
      <c r="AW30" s="891"/>
      <c r="AX30" s="891"/>
      <c r="AY30" s="891"/>
      <c r="AZ30" s="892" t="s">
        <v>560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398</v>
      </c>
      <c r="C31" s="816"/>
      <c r="D31" s="816"/>
      <c r="E31" s="816"/>
      <c r="F31" s="816"/>
      <c r="G31" s="816"/>
      <c r="H31" s="816"/>
      <c r="I31" s="816"/>
      <c r="J31" s="816"/>
      <c r="K31" s="816"/>
      <c r="L31" s="816"/>
      <c r="M31" s="816"/>
      <c r="N31" s="816"/>
      <c r="O31" s="816"/>
      <c r="P31" s="817"/>
      <c r="Q31" s="818">
        <v>620</v>
      </c>
      <c r="R31" s="819"/>
      <c r="S31" s="819"/>
      <c r="T31" s="819"/>
      <c r="U31" s="819"/>
      <c r="V31" s="819">
        <v>627</v>
      </c>
      <c r="W31" s="819"/>
      <c r="X31" s="819"/>
      <c r="Y31" s="819"/>
      <c r="Z31" s="819"/>
      <c r="AA31" s="819">
        <v>-7</v>
      </c>
      <c r="AB31" s="819"/>
      <c r="AC31" s="819"/>
      <c r="AD31" s="819"/>
      <c r="AE31" s="820"/>
      <c r="AF31" s="821">
        <v>1326</v>
      </c>
      <c r="AG31" s="822"/>
      <c r="AH31" s="822"/>
      <c r="AI31" s="822"/>
      <c r="AJ31" s="823"/>
      <c r="AK31" s="890">
        <v>111</v>
      </c>
      <c r="AL31" s="891"/>
      <c r="AM31" s="891"/>
      <c r="AN31" s="891"/>
      <c r="AO31" s="891"/>
      <c r="AP31" s="891">
        <v>677</v>
      </c>
      <c r="AQ31" s="891"/>
      <c r="AR31" s="891"/>
      <c r="AS31" s="891"/>
      <c r="AT31" s="891"/>
      <c r="AU31" s="891">
        <v>528</v>
      </c>
      <c r="AV31" s="891"/>
      <c r="AW31" s="891"/>
      <c r="AX31" s="891"/>
      <c r="AY31" s="891"/>
      <c r="AZ31" s="892" t="s">
        <v>560</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v>2213</v>
      </c>
      <c r="R32" s="819"/>
      <c r="S32" s="819"/>
      <c r="T32" s="819"/>
      <c r="U32" s="819"/>
      <c r="V32" s="819">
        <v>2181</v>
      </c>
      <c r="W32" s="819"/>
      <c r="X32" s="819"/>
      <c r="Y32" s="819"/>
      <c r="Z32" s="819"/>
      <c r="AA32" s="819">
        <v>32</v>
      </c>
      <c r="AB32" s="819"/>
      <c r="AC32" s="819"/>
      <c r="AD32" s="819"/>
      <c r="AE32" s="820"/>
      <c r="AF32" s="821">
        <v>27</v>
      </c>
      <c r="AG32" s="822"/>
      <c r="AH32" s="822"/>
      <c r="AI32" s="822"/>
      <c r="AJ32" s="823"/>
      <c r="AK32" s="890">
        <v>980</v>
      </c>
      <c r="AL32" s="891"/>
      <c r="AM32" s="891"/>
      <c r="AN32" s="891"/>
      <c r="AO32" s="891"/>
      <c r="AP32" s="891">
        <v>12247</v>
      </c>
      <c r="AQ32" s="891"/>
      <c r="AR32" s="891"/>
      <c r="AS32" s="891"/>
      <c r="AT32" s="891"/>
      <c r="AU32" s="891">
        <v>11242</v>
      </c>
      <c r="AV32" s="891"/>
      <c r="AW32" s="891"/>
      <c r="AX32" s="891"/>
      <c r="AY32" s="891"/>
      <c r="AZ32" s="892" t="s">
        <v>560</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402</v>
      </c>
      <c r="C33" s="816"/>
      <c r="D33" s="816"/>
      <c r="E33" s="816"/>
      <c r="F33" s="816"/>
      <c r="G33" s="816"/>
      <c r="H33" s="816"/>
      <c r="I33" s="816"/>
      <c r="J33" s="816"/>
      <c r="K33" s="816"/>
      <c r="L33" s="816"/>
      <c r="M33" s="816"/>
      <c r="N33" s="816"/>
      <c r="O33" s="816"/>
      <c r="P33" s="817"/>
      <c r="Q33" s="818">
        <v>821</v>
      </c>
      <c r="R33" s="819"/>
      <c r="S33" s="819"/>
      <c r="T33" s="819"/>
      <c r="U33" s="819"/>
      <c r="V33" s="819">
        <v>810</v>
      </c>
      <c r="W33" s="819"/>
      <c r="X33" s="819"/>
      <c r="Y33" s="819"/>
      <c r="Z33" s="819"/>
      <c r="AA33" s="819">
        <v>11</v>
      </c>
      <c r="AB33" s="819"/>
      <c r="AC33" s="819"/>
      <c r="AD33" s="819"/>
      <c r="AE33" s="820"/>
      <c r="AF33" s="821">
        <v>7</v>
      </c>
      <c r="AG33" s="822"/>
      <c r="AH33" s="822"/>
      <c r="AI33" s="822"/>
      <c r="AJ33" s="823"/>
      <c r="AK33" s="890">
        <v>32</v>
      </c>
      <c r="AL33" s="891"/>
      <c r="AM33" s="891"/>
      <c r="AN33" s="891"/>
      <c r="AO33" s="891"/>
      <c r="AP33" s="891" t="s">
        <v>560</v>
      </c>
      <c r="AQ33" s="891"/>
      <c r="AR33" s="891"/>
      <c r="AS33" s="891"/>
      <c r="AT33" s="891"/>
      <c r="AU33" s="891" t="s">
        <v>560</v>
      </c>
      <c r="AV33" s="891"/>
      <c r="AW33" s="891"/>
      <c r="AX33" s="891"/>
      <c r="AY33" s="891"/>
      <c r="AZ33" s="892" t="s">
        <v>560</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2037</v>
      </c>
      <c r="AG63" s="902"/>
      <c r="AH63" s="902"/>
      <c r="AI63" s="902"/>
      <c r="AJ63" s="903"/>
      <c r="AK63" s="904"/>
      <c r="AL63" s="899"/>
      <c r="AM63" s="899"/>
      <c r="AN63" s="899"/>
      <c r="AO63" s="899"/>
      <c r="AP63" s="902">
        <v>12924</v>
      </c>
      <c r="AQ63" s="902"/>
      <c r="AR63" s="902"/>
      <c r="AS63" s="902"/>
      <c r="AT63" s="902"/>
      <c r="AU63" s="902">
        <v>11770</v>
      </c>
      <c r="AV63" s="902"/>
      <c r="AW63" s="902"/>
      <c r="AX63" s="902"/>
      <c r="AY63" s="902"/>
      <c r="AZ63" s="906"/>
      <c r="BA63" s="906"/>
      <c r="BB63" s="906"/>
      <c r="BC63" s="906"/>
      <c r="BD63" s="906"/>
      <c r="BE63" s="907"/>
      <c r="BF63" s="907"/>
      <c r="BG63" s="907"/>
      <c r="BH63" s="907"/>
      <c r="BI63" s="908"/>
      <c r="BJ63" s="909" t="s">
        <v>177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406</v>
      </c>
      <c r="B66" s="801"/>
      <c r="C66" s="801"/>
      <c r="D66" s="801"/>
      <c r="E66" s="801"/>
      <c r="F66" s="801"/>
      <c r="G66" s="801"/>
      <c r="H66" s="801"/>
      <c r="I66" s="801"/>
      <c r="J66" s="801"/>
      <c r="K66" s="801"/>
      <c r="L66" s="801"/>
      <c r="M66" s="801"/>
      <c r="N66" s="801"/>
      <c r="O66" s="801"/>
      <c r="P66" s="802"/>
      <c r="Q66" s="777" t="s">
        <v>387</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392</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561</v>
      </c>
      <c r="C68" s="930"/>
      <c r="D68" s="930"/>
      <c r="E68" s="930"/>
      <c r="F68" s="930"/>
      <c r="G68" s="930"/>
      <c r="H68" s="930"/>
      <c r="I68" s="930"/>
      <c r="J68" s="930"/>
      <c r="K68" s="930"/>
      <c r="L68" s="930"/>
      <c r="M68" s="930"/>
      <c r="N68" s="930"/>
      <c r="O68" s="930"/>
      <c r="P68" s="931"/>
      <c r="Q68" s="932">
        <v>928</v>
      </c>
      <c r="R68" s="926"/>
      <c r="S68" s="926"/>
      <c r="T68" s="926"/>
      <c r="U68" s="926"/>
      <c r="V68" s="926">
        <v>502</v>
      </c>
      <c r="W68" s="926"/>
      <c r="X68" s="926"/>
      <c r="Y68" s="926"/>
      <c r="Z68" s="926"/>
      <c r="AA68" s="926">
        <v>426</v>
      </c>
      <c r="AB68" s="926"/>
      <c r="AC68" s="926"/>
      <c r="AD68" s="926"/>
      <c r="AE68" s="926"/>
      <c r="AF68" s="926">
        <v>1158</v>
      </c>
      <c r="AG68" s="926"/>
      <c r="AH68" s="926"/>
      <c r="AI68" s="926"/>
      <c r="AJ68" s="926"/>
      <c r="AK68" s="926" t="s">
        <v>560</v>
      </c>
      <c r="AL68" s="926"/>
      <c r="AM68" s="926"/>
      <c r="AN68" s="926"/>
      <c r="AO68" s="926"/>
      <c r="AP68" s="926">
        <v>762</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562</v>
      </c>
      <c r="C69" s="934"/>
      <c r="D69" s="934"/>
      <c r="E69" s="934"/>
      <c r="F69" s="934"/>
      <c r="G69" s="934"/>
      <c r="H69" s="934"/>
      <c r="I69" s="934"/>
      <c r="J69" s="934"/>
      <c r="K69" s="934"/>
      <c r="L69" s="934"/>
      <c r="M69" s="934"/>
      <c r="N69" s="934"/>
      <c r="O69" s="934"/>
      <c r="P69" s="935"/>
      <c r="Q69" s="936">
        <v>7203</v>
      </c>
      <c r="R69" s="891"/>
      <c r="S69" s="891"/>
      <c r="T69" s="891"/>
      <c r="U69" s="891"/>
      <c r="V69" s="891">
        <v>6919</v>
      </c>
      <c r="W69" s="891"/>
      <c r="X69" s="891"/>
      <c r="Y69" s="891"/>
      <c r="Z69" s="891"/>
      <c r="AA69" s="891">
        <v>284</v>
      </c>
      <c r="AB69" s="891"/>
      <c r="AC69" s="891"/>
      <c r="AD69" s="891"/>
      <c r="AE69" s="891"/>
      <c r="AF69" s="891">
        <v>284</v>
      </c>
      <c r="AG69" s="891"/>
      <c r="AH69" s="891"/>
      <c r="AI69" s="891"/>
      <c r="AJ69" s="891"/>
      <c r="AK69" s="891">
        <v>845</v>
      </c>
      <c r="AL69" s="891"/>
      <c r="AM69" s="891"/>
      <c r="AN69" s="891"/>
      <c r="AO69" s="891"/>
      <c r="AP69" s="891" t="s">
        <v>560</v>
      </c>
      <c r="AQ69" s="891"/>
      <c r="AR69" s="891"/>
      <c r="AS69" s="891"/>
      <c r="AT69" s="891"/>
      <c r="AU69" s="891" t="s">
        <v>560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563</v>
      </c>
      <c r="C70" s="934"/>
      <c r="D70" s="934"/>
      <c r="E70" s="934"/>
      <c r="F70" s="934"/>
      <c r="G70" s="934"/>
      <c r="H70" s="934"/>
      <c r="I70" s="934"/>
      <c r="J70" s="934"/>
      <c r="K70" s="934"/>
      <c r="L70" s="934"/>
      <c r="M70" s="934"/>
      <c r="N70" s="934"/>
      <c r="O70" s="934"/>
      <c r="P70" s="935"/>
      <c r="Q70" s="936">
        <v>1279</v>
      </c>
      <c r="R70" s="891"/>
      <c r="S70" s="891"/>
      <c r="T70" s="891"/>
      <c r="U70" s="891"/>
      <c r="V70" s="891">
        <v>1167</v>
      </c>
      <c r="W70" s="891"/>
      <c r="X70" s="891"/>
      <c r="Y70" s="891"/>
      <c r="Z70" s="891"/>
      <c r="AA70" s="891">
        <v>112</v>
      </c>
      <c r="AB70" s="891"/>
      <c r="AC70" s="891"/>
      <c r="AD70" s="891"/>
      <c r="AE70" s="891"/>
      <c r="AF70" s="891">
        <v>112</v>
      </c>
      <c r="AG70" s="891"/>
      <c r="AH70" s="891"/>
      <c r="AI70" s="891"/>
      <c r="AJ70" s="891"/>
      <c r="AK70" s="891" t="s">
        <v>560</v>
      </c>
      <c r="AL70" s="891"/>
      <c r="AM70" s="891"/>
      <c r="AN70" s="891"/>
      <c r="AO70" s="891"/>
      <c r="AP70" s="891" t="s">
        <v>560</v>
      </c>
      <c r="AQ70" s="891"/>
      <c r="AR70" s="891"/>
      <c r="AS70" s="891"/>
      <c r="AT70" s="891"/>
      <c r="AU70" s="891" t="s">
        <v>560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564</v>
      </c>
      <c r="C71" s="934"/>
      <c r="D71" s="934"/>
      <c r="E71" s="934"/>
      <c r="F71" s="934"/>
      <c r="G71" s="934"/>
      <c r="H71" s="934"/>
      <c r="I71" s="934"/>
      <c r="J71" s="934"/>
      <c r="K71" s="934"/>
      <c r="L71" s="934"/>
      <c r="M71" s="934"/>
      <c r="N71" s="934"/>
      <c r="O71" s="934"/>
      <c r="P71" s="935"/>
      <c r="Q71" s="936">
        <v>273827</v>
      </c>
      <c r="R71" s="891"/>
      <c r="S71" s="891"/>
      <c r="T71" s="891"/>
      <c r="U71" s="891"/>
      <c r="V71" s="891">
        <v>273727</v>
      </c>
      <c r="W71" s="891"/>
      <c r="X71" s="891"/>
      <c r="Y71" s="891"/>
      <c r="Z71" s="891"/>
      <c r="AA71" s="891">
        <v>99</v>
      </c>
      <c r="AB71" s="891"/>
      <c r="AC71" s="891"/>
      <c r="AD71" s="891"/>
      <c r="AE71" s="891"/>
      <c r="AF71" s="891">
        <v>99</v>
      </c>
      <c r="AG71" s="891"/>
      <c r="AH71" s="891"/>
      <c r="AI71" s="891"/>
      <c r="AJ71" s="891"/>
      <c r="AK71" s="891">
        <v>8213</v>
      </c>
      <c r="AL71" s="891"/>
      <c r="AM71" s="891"/>
      <c r="AN71" s="891"/>
      <c r="AO71" s="891"/>
      <c r="AP71" s="891" t="s">
        <v>560</v>
      </c>
      <c r="AQ71" s="891"/>
      <c r="AR71" s="891"/>
      <c r="AS71" s="891"/>
      <c r="AT71" s="891"/>
      <c r="AU71" s="891" t="s">
        <v>560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565</v>
      </c>
      <c r="C72" s="934"/>
      <c r="D72" s="934"/>
      <c r="E72" s="934"/>
      <c r="F72" s="934"/>
      <c r="G72" s="934"/>
      <c r="H72" s="934"/>
      <c r="I72" s="934"/>
      <c r="J72" s="934"/>
      <c r="K72" s="934"/>
      <c r="L72" s="934"/>
      <c r="M72" s="934"/>
      <c r="N72" s="934"/>
      <c r="O72" s="934"/>
      <c r="P72" s="935"/>
      <c r="Q72" s="936">
        <v>690</v>
      </c>
      <c r="R72" s="891"/>
      <c r="S72" s="891"/>
      <c r="T72" s="891"/>
      <c r="U72" s="891"/>
      <c r="V72" s="891">
        <v>628</v>
      </c>
      <c r="W72" s="891"/>
      <c r="X72" s="891"/>
      <c r="Y72" s="891"/>
      <c r="Z72" s="891"/>
      <c r="AA72" s="891">
        <v>62</v>
      </c>
      <c r="AB72" s="891"/>
      <c r="AC72" s="891"/>
      <c r="AD72" s="891"/>
      <c r="AE72" s="891"/>
      <c r="AF72" s="891">
        <v>62</v>
      </c>
      <c r="AG72" s="891"/>
      <c r="AH72" s="891"/>
      <c r="AI72" s="891"/>
      <c r="AJ72" s="891"/>
      <c r="AK72" s="891" t="s">
        <v>560</v>
      </c>
      <c r="AL72" s="891"/>
      <c r="AM72" s="891"/>
      <c r="AN72" s="891"/>
      <c r="AO72" s="891"/>
      <c r="AP72" s="891" t="s">
        <v>560</v>
      </c>
      <c r="AQ72" s="891"/>
      <c r="AR72" s="891"/>
      <c r="AS72" s="891"/>
      <c r="AT72" s="891"/>
      <c r="AU72" s="891" t="s">
        <v>560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566</v>
      </c>
      <c r="C73" s="934"/>
      <c r="D73" s="934"/>
      <c r="E73" s="934"/>
      <c r="F73" s="934"/>
      <c r="G73" s="934"/>
      <c r="H73" s="934"/>
      <c r="I73" s="934"/>
      <c r="J73" s="934"/>
      <c r="K73" s="934"/>
      <c r="L73" s="934"/>
      <c r="M73" s="934"/>
      <c r="N73" s="934"/>
      <c r="O73" s="934"/>
      <c r="P73" s="935"/>
      <c r="Q73" s="936">
        <v>621</v>
      </c>
      <c r="R73" s="891"/>
      <c r="S73" s="891"/>
      <c r="T73" s="891"/>
      <c r="U73" s="891"/>
      <c r="V73" s="891">
        <v>565</v>
      </c>
      <c r="W73" s="891"/>
      <c r="X73" s="891"/>
      <c r="Y73" s="891"/>
      <c r="Z73" s="891"/>
      <c r="AA73" s="891">
        <v>56</v>
      </c>
      <c r="AB73" s="891"/>
      <c r="AC73" s="891"/>
      <c r="AD73" s="891"/>
      <c r="AE73" s="891"/>
      <c r="AF73" s="891">
        <v>56</v>
      </c>
      <c r="AG73" s="891"/>
      <c r="AH73" s="891"/>
      <c r="AI73" s="891"/>
      <c r="AJ73" s="891"/>
      <c r="AK73" s="891" t="s">
        <v>560</v>
      </c>
      <c r="AL73" s="891"/>
      <c r="AM73" s="891"/>
      <c r="AN73" s="891"/>
      <c r="AO73" s="891"/>
      <c r="AP73" s="891">
        <v>600</v>
      </c>
      <c r="AQ73" s="891"/>
      <c r="AR73" s="891"/>
      <c r="AS73" s="891"/>
      <c r="AT73" s="891"/>
      <c r="AU73" s="891">
        <v>150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567</v>
      </c>
      <c r="C74" s="934"/>
      <c r="D74" s="934"/>
      <c r="E74" s="934"/>
      <c r="F74" s="934"/>
      <c r="G74" s="934"/>
      <c r="H74" s="934"/>
      <c r="I74" s="934"/>
      <c r="J74" s="934"/>
      <c r="K74" s="934"/>
      <c r="L74" s="934"/>
      <c r="M74" s="934"/>
      <c r="N74" s="934"/>
      <c r="O74" s="934"/>
      <c r="P74" s="935"/>
      <c r="Q74" s="936">
        <v>771</v>
      </c>
      <c r="R74" s="891"/>
      <c r="S74" s="891"/>
      <c r="T74" s="891"/>
      <c r="U74" s="891"/>
      <c r="V74" s="891">
        <v>740</v>
      </c>
      <c r="W74" s="891"/>
      <c r="X74" s="891"/>
      <c r="Y74" s="891"/>
      <c r="Z74" s="891"/>
      <c r="AA74" s="891">
        <v>30</v>
      </c>
      <c r="AB74" s="891"/>
      <c r="AC74" s="891"/>
      <c r="AD74" s="891"/>
      <c r="AE74" s="891"/>
      <c r="AF74" s="891">
        <v>30</v>
      </c>
      <c r="AG74" s="891"/>
      <c r="AH74" s="891"/>
      <c r="AI74" s="891"/>
      <c r="AJ74" s="891"/>
      <c r="AK74" s="891" t="s">
        <v>560</v>
      </c>
      <c r="AL74" s="891"/>
      <c r="AM74" s="891"/>
      <c r="AN74" s="891"/>
      <c r="AO74" s="891"/>
      <c r="AP74" s="891">
        <v>29</v>
      </c>
      <c r="AQ74" s="891"/>
      <c r="AR74" s="891"/>
      <c r="AS74" s="891"/>
      <c r="AT74" s="891"/>
      <c r="AU74" s="891">
        <v>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568</v>
      </c>
      <c r="C75" s="934"/>
      <c r="D75" s="934"/>
      <c r="E75" s="934"/>
      <c r="F75" s="934"/>
      <c r="G75" s="934"/>
      <c r="H75" s="934"/>
      <c r="I75" s="934"/>
      <c r="J75" s="934"/>
      <c r="K75" s="934"/>
      <c r="L75" s="934"/>
      <c r="M75" s="934"/>
      <c r="N75" s="934"/>
      <c r="O75" s="934"/>
      <c r="P75" s="935"/>
      <c r="Q75" s="939">
        <v>107</v>
      </c>
      <c r="R75" s="940"/>
      <c r="S75" s="940"/>
      <c r="T75" s="940"/>
      <c r="U75" s="890"/>
      <c r="V75" s="941">
        <v>86</v>
      </c>
      <c r="W75" s="940"/>
      <c r="X75" s="940"/>
      <c r="Y75" s="940"/>
      <c r="Z75" s="890"/>
      <c r="AA75" s="941">
        <v>21</v>
      </c>
      <c r="AB75" s="940"/>
      <c r="AC75" s="940"/>
      <c r="AD75" s="940"/>
      <c r="AE75" s="890"/>
      <c r="AF75" s="941">
        <v>21</v>
      </c>
      <c r="AG75" s="940"/>
      <c r="AH75" s="940"/>
      <c r="AI75" s="940"/>
      <c r="AJ75" s="890"/>
      <c r="AK75" s="941">
        <v>27</v>
      </c>
      <c r="AL75" s="940"/>
      <c r="AM75" s="940"/>
      <c r="AN75" s="940"/>
      <c r="AO75" s="890"/>
      <c r="AP75" s="941" t="s">
        <v>560</v>
      </c>
      <c r="AQ75" s="940"/>
      <c r="AR75" s="940"/>
      <c r="AS75" s="940"/>
      <c r="AT75" s="890"/>
      <c r="AU75" s="941" t="s">
        <v>560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569</v>
      </c>
      <c r="C76" s="934"/>
      <c r="D76" s="934"/>
      <c r="E76" s="934"/>
      <c r="F76" s="934"/>
      <c r="G76" s="934"/>
      <c r="H76" s="934"/>
      <c r="I76" s="934"/>
      <c r="J76" s="934"/>
      <c r="K76" s="934"/>
      <c r="L76" s="934"/>
      <c r="M76" s="934"/>
      <c r="N76" s="934"/>
      <c r="O76" s="934"/>
      <c r="P76" s="935"/>
      <c r="Q76" s="939">
        <v>236</v>
      </c>
      <c r="R76" s="940"/>
      <c r="S76" s="940"/>
      <c r="T76" s="940"/>
      <c r="U76" s="890"/>
      <c r="V76" s="941">
        <v>217</v>
      </c>
      <c r="W76" s="940"/>
      <c r="X76" s="940"/>
      <c r="Y76" s="940"/>
      <c r="Z76" s="890"/>
      <c r="AA76" s="941">
        <v>19</v>
      </c>
      <c r="AB76" s="940"/>
      <c r="AC76" s="940"/>
      <c r="AD76" s="940"/>
      <c r="AE76" s="890"/>
      <c r="AF76" s="941">
        <v>19</v>
      </c>
      <c r="AG76" s="940"/>
      <c r="AH76" s="940"/>
      <c r="AI76" s="940"/>
      <c r="AJ76" s="890"/>
      <c r="AK76" s="941">
        <v>229</v>
      </c>
      <c r="AL76" s="940"/>
      <c r="AM76" s="940"/>
      <c r="AN76" s="940"/>
      <c r="AO76" s="890"/>
      <c r="AP76" s="941" t="s">
        <v>560</v>
      </c>
      <c r="AQ76" s="940"/>
      <c r="AR76" s="940"/>
      <c r="AS76" s="940"/>
      <c r="AT76" s="890"/>
      <c r="AU76" s="941" t="s">
        <v>560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570</v>
      </c>
      <c r="C77" s="934"/>
      <c r="D77" s="934"/>
      <c r="E77" s="934"/>
      <c r="F77" s="934"/>
      <c r="G77" s="934"/>
      <c r="H77" s="934"/>
      <c r="I77" s="934"/>
      <c r="J77" s="934"/>
      <c r="K77" s="934"/>
      <c r="L77" s="934"/>
      <c r="M77" s="934"/>
      <c r="N77" s="934"/>
      <c r="O77" s="934"/>
      <c r="P77" s="935"/>
      <c r="Q77" s="939">
        <v>52</v>
      </c>
      <c r="R77" s="940"/>
      <c r="S77" s="940"/>
      <c r="T77" s="940"/>
      <c r="U77" s="890"/>
      <c r="V77" s="941">
        <v>47</v>
      </c>
      <c r="W77" s="940"/>
      <c r="X77" s="940"/>
      <c r="Y77" s="940"/>
      <c r="Z77" s="890"/>
      <c r="AA77" s="941">
        <v>5</v>
      </c>
      <c r="AB77" s="940"/>
      <c r="AC77" s="940"/>
      <c r="AD77" s="940"/>
      <c r="AE77" s="890"/>
      <c r="AF77" s="941">
        <v>5</v>
      </c>
      <c r="AG77" s="940"/>
      <c r="AH77" s="940"/>
      <c r="AI77" s="940"/>
      <c r="AJ77" s="890"/>
      <c r="AK77" s="941">
        <v>24</v>
      </c>
      <c r="AL77" s="940"/>
      <c r="AM77" s="940"/>
      <c r="AN77" s="940"/>
      <c r="AO77" s="890"/>
      <c r="AP77" s="941" t="s">
        <v>560</v>
      </c>
      <c r="AQ77" s="940"/>
      <c r="AR77" s="940"/>
      <c r="AS77" s="940"/>
      <c r="AT77" s="890"/>
      <c r="AU77" s="941" t="s">
        <v>560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571</v>
      </c>
      <c r="C78" s="934"/>
      <c r="D78" s="934"/>
      <c r="E78" s="934"/>
      <c r="F78" s="934"/>
      <c r="G78" s="934"/>
      <c r="H78" s="934"/>
      <c r="I78" s="934"/>
      <c r="J78" s="934"/>
      <c r="K78" s="934"/>
      <c r="L78" s="934"/>
      <c r="M78" s="934"/>
      <c r="N78" s="934"/>
      <c r="O78" s="934"/>
      <c r="P78" s="935"/>
      <c r="Q78" s="936">
        <v>6</v>
      </c>
      <c r="R78" s="891"/>
      <c r="S78" s="891"/>
      <c r="T78" s="891"/>
      <c r="U78" s="891"/>
      <c r="V78" s="891">
        <v>2</v>
      </c>
      <c r="W78" s="891"/>
      <c r="X78" s="891"/>
      <c r="Y78" s="891"/>
      <c r="Z78" s="891"/>
      <c r="AA78" s="891">
        <v>3</v>
      </c>
      <c r="AB78" s="891"/>
      <c r="AC78" s="891"/>
      <c r="AD78" s="891"/>
      <c r="AE78" s="891"/>
      <c r="AF78" s="891">
        <v>3</v>
      </c>
      <c r="AG78" s="891"/>
      <c r="AH78" s="891"/>
      <c r="AI78" s="891"/>
      <c r="AJ78" s="891"/>
      <c r="AK78" s="891" t="s">
        <v>560</v>
      </c>
      <c r="AL78" s="891"/>
      <c r="AM78" s="891"/>
      <c r="AN78" s="891"/>
      <c r="AO78" s="891"/>
      <c r="AP78" s="891" t="s">
        <v>560</v>
      </c>
      <c r="AQ78" s="891"/>
      <c r="AR78" s="891"/>
      <c r="AS78" s="891"/>
      <c r="AT78" s="891"/>
      <c r="AU78" s="891" t="s">
        <v>560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573</v>
      </c>
      <c r="C79" s="934"/>
      <c r="D79" s="934"/>
      <c r="E79" s="934"/>
      <c r="F79" s="934"/>
      <c r="G79" s="934"/>
      <c r="H79" s="934"/>
      <c r="I79" s="934"/>
      <c r="J79" s="934"/>
      <c r="K79" s="934"/>
      <c r="L79" s="934"/>
      <c r="M79" s="934"/>
      <c r="N79" s="934"/>
      <c r="O79" s="934"/>
      <c r="P79" s="935"/>
      <c r="Q79" s="936">
        <v>3</v>
      </c>
      <c r="R79" s="891"/>
      <c r="S79" s="891"/>
      <c r="T79" s="891"/>
      <c r="U79" s="891"/>
      <c r="V79" s="891">
        <v>0</v>
      </c>
      <c r="W79" s="891"/>
      <c r="X79" s="891"/>
      <c r="Y79" s="891"/>
      <c r="Z79" s="891"/>
      <c r="AA79" s="891">
        <v>3</v>
      </c>
      <c r="AB79" s="891"/>
      <c r="AC79" s="891"/>
      <c r="AD79" s="891"/>
      <c r="AE79" s="891"/>
      <c r="AF79" s="891">
        <v>3</v>
      </c>
      <c r="AG79" s="891"/>
      <c r="AH79" s="891"/>
      <c r="AI79" s="891"/>
      <c r="AJ79" s="891"/>
      <c r="AK79" s="891" t="s">
        <v>560</v>
      </c>
      <c r="AL79" s="891"/>
      <c r="AM79" s="891"/>
      <c r="AN79" s="891"/>
      <c r="AO79" s="891"/>
      <c r="AP79" s="891" t="s">
        <v>560</v>
      </c>
      <c r="AQ79" s="891"/>
      <c r="AR79" s="891"/>
      <c r="AS79" s="891"/>
      <c r="AT79" s="891"/>
      <c r="AU79" s="891" t="s">
        <v>560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t="s">
        <v>572</v>
      </c>
      <c r="C80" s="934"/>
      <c r="D80" s="934"/>
      <c r="E80" s="934"/>
      <c r="F80" s="934"/>
      <c r="G80" s="934"/>
      <c r="H80" s="934"/>
      <c r="I80" s="934"/>
      <c r="J80" s="934"/>
      <c r="K80" s="934"/>
      <c r="L80" s="934"/>
      <c r="M80" s="934"/>
      <c r="N80" s="934"/>
      <c r="O80" s="934"/>
      <c r="P80" s="935"/>
      <c r="Q80" s="936">
        <v>142</v>
      </c>
      <c r="R80" s="891"/>
      <c r="S80" s="891"/>
      <c r="T80" s="891"/>
      <c r="U80" s="891"/>
      <c r="V80" s="891">
        <v>128</v>
      </c>
      <c r="W80" s="891"/>
      <c r="X80" s="891"/>
      <c r="Y80" s="891"/>
      <c r="Z80" s="891"/>
      <c r="AA80" s="891">
        <v>14</v>
      </c>
      <c r="AB80" s="891"/>
      <c r="AC80" s="891"/>
      <c r="AD80" s="891"/>
      <c r="AE80" s="891"/>
      <c r="AF80" s="891">
        <v>2</v>
      </c>
      <c r="AG80" s="891"/>
      <c r="AH80" s="891"/>
      <c r="AI80" s="891"/>
      <c r="AJ80" s="891"/>
      <c r="AK80" s="891" t="s">
        <v>560</v>
      </c>
      <c r="AL80" s="891"/>
      <c r="AM80" s="891"/>
      <c r="AN80" s="891"/>
      <c r="AO80" s="891"/>
      <c r="AP80" s="891">
        <v>9</v>
      </c>
      <c r="AQ80" s="891"/>
      <c r="AR80" s="891"/>
      <c r="AS80" s="891"/>
      <c r="AT80" s="891"/>
      <c r="AU80" s="891">
        <v>3</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t="s">
        <v>574</v>
      </c>
      <c r="C81" s="934"/>
      <c r="D81" s="934"/>
      <c r="E81" s="934"/>
      <c r="F81" s="934"/>
      <c r="G81" s="934"/>
      <c r="H81" s="934"/>
      <c r="I81" s="934"/>
      <c r="J81" s="934"/>
      <c r="K81" s="934"/>
      <c r="L81" s="934"/>
      <c r="M81" s="934"/>
      <c r="N81" s="934"/>
      <c r="O81" s="934"/>
      <c r="P81" s="935"/>
      <c r="Q81" s="936">
        <v>1321</v>
      </c>
      <c r="R81" s="891"/>
      <c r="S81" s="891"/>
      <c r="T81" s="891"/>
      <c r="U81" s="891"/>
      <c r="V81" s="891">
        <v>1318</v>
      </c>
      <c r="W81" s="891"/>
      <c r="X81" s="891"/>
      <c r="Y81" s="891"/>
      <c r="Z81" s="891"/>
      <c r="AA81" s="891">
        <v>4</v>
      </c>
      <c r="AB81" s="891"/>
      <c r="AC81" s="891"/>
      <c r="AD81" s="891"/>
      <c r="AE81" s="891"/>
      <c r="AF81" s="891">
        <v>1</v>
      </c>
      <c r="AG81" s="891"/>
      <c r="AH81" s="891"/>
      <c r="AI81" s="891"/>
      <c r="AJ81" s="891"/>
      <c r="AK81" s="891" t="s">
        <v>560</v>
      </c>
      <c r="AL81" s="891"/>
      <c r="AM81" s="891"/>
      <c r="AN81" s="891"/>
      <c r="AO81" s="891"/>
      <c r="AP81" s="891">
        <v>728</v>
      </c>
      <c r="AQ81" s="891"/>
      <c r="AR81" s="891"/>
      <c r="AS81" s="891"/>
      <c r="AT81" s="891"/>
      <c r="AU81" s="891">
        <v>226</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t="s">
        <v>575</v>
      </c>
      <c r="C82" s="934"/>
      <c r="D82" s="934"/>
      <c r="E82" s="934"/>
      <c r="F82" s="934"/>
      <c r="G82" s="934"/>
      <c r="H82" s="934"/>
      <c r="I82" s="934"/>
      <c r="J82" s="934"/>
      <c r="K82" s="934"/>
      <c r="L82" s="934"/>
      <c r="M82" s="934"/>
      <c r="N82" s="934"/>
      <c r="O82" s="934"/>
      <c r="P82" s="935"/>
      <c r="Q82" s="936">
        <v>393</v>
      </c>
      <c r="R82" s="891"/>
      <c r="S82" s="891"/>
      <c r="T82" s="891"/>
      <c r="U82" s="891"/>
      <c r="V82" s="891">
        <v>392</v>
      </c>
      <c r="W82" s="891"/>
      <c r="X82" s="891"/>
      <c r="Y82" s="891"/>
      <c r="Z82" s="891"/>
      <c r="AA82" s="891">
        <v>1</v>
      </c>
      <c r="AB82" s="891"/>
      <c r="AC82" s="891"/>
      <c r="AD82" s="891"/>
      <c r="AE82" s="891"/>
      <c r="AF82" s="891">
        <v>1</v>
      </c>
      <c r="AG82" s="891"/>
      <c r="AH82" s="891"/>
      <c r="AI82" s="891"/>
      <c r="AJ82" s="891"/>
      <c r="AK82" s="891" t="s">
        <v>560</v>
      </c>
      <c r="AL82" s="891"/>
      <c r="AM82" s="891"/>
      <c r="AN82" s="891"/>
      <c r="AO82" s="891"/>
      <c r="AP82" s="891" t="s">
        <v>560</v>
      </c>
      <c r="AQ82" s="891"/>
      <c r="AR82" s="891"/>
      <c r="AS82" s="891"/>
      <c r="AT82" s="891"/>
      <c r="AU82" s="891" t="s">
        <v>560</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t="s">
        <v>576</v>
      </c>
      <c r="C83" s="934"/>
      <c r="D83" s="934"/>
      <c r="E83" s="934"/>
      <c r="F83" s="934"/>
      <c r="G83" s="934"/>
      <c r="H83" s="934"/>
      <c r="I83" s="934"/>
      <c r="J83" s="934"/>
      <c r="K83" s="934"/>
      <c r="L83" s="934"/>
      <c r="M83" s="934"/>
      <c r="N83" s="934"/>
      <c r="O83" s="934"/>
      <c r="P83" s="935"/>
      <c r="Q83" s="936">
        <v>75</v>
      </c>
      <c r="R83" s="891"/>
      <c r="S83" s="891"/>
      <c r="T83" s="891"/>
      <c r="U83" s="891"/>
      <c r="V83" s="891">
        <v>75</v>
      </c>
      <c r="W83" s="891"/>
      <c r="X83" s="891"/>
      <c r="Y83" s="891"/>
      <c r="Z83" s="891"/>
      <c r="AA83" s="891">
        <v>0</v>
      </c>
      <c r="AB83" s="891"/>
      <c r="AC83" s="891"/>
      <c r="AD83" s="891"/>
      <c r="AE83" s="891"/>
      <c r="AF83" s="891">
        <v>0</v>
      </c>
      <c r="AG83" s="891"/>
      <c r="AH83" s="891"/>
      <c r="AI83" s="891"/>
      <c r="AJ83" s="891"/>
      <c r="AK83" s="891">
        <v>6</v>
      </c>
      <c r="AL83" s="891"/>
      <c r="AM83" s="891"/>
      <c r="AN83" s="891"/>
      <c r="AO83" s="891"/>
      <c r="AP83" s="891" t="s">
        <v>560</v>
      </c>
      <c r="AQ83" s="891"/>
      <c r="AR83" s="891"/>
      <c r="AS83" s="891"/>
      <c r="AT83" s="891"/>
      <c r="AU83" s="891" t="s">
        <v>560</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t="s">
        <v>577</v>
      </c>
      <c r="C84" s="934"/>
      <c r="D84" s="934"/>
      <c r="E84" s="934"/>
      <c r="F84" s="934"/>
      <c r="G84" s="934"/>
      <c r="H84" s="934"/>
      <c r="I84" s="934"/>
      <c r="J84" s="934"/>
      <c r="K84" s="934"/>
      <c r="L84" s="934"/>
      <c r="M84" s="934"/>
      <c r="N84" s="934"/>
      <c r="O84" s="934"/>
      <c r="P84" s="935"/>
      <c r="Q84" s="936">
        <v>2767</v>
      </c>
      <c r="R84" s="891"/>
      <c r="S84" s="891"/>
      <c r="T84" s="891"/>
      <c r="U84" s="891"/>
      <c r="V84" s="891">
        <v>2767</v>
      </c>
      <c r="W84" s="891"/>
      <c r="X84" s="891"/>
      <c r="Y84" s="891"/>
      <c r="Z84" s="891"/>
      <c r="AA84" s="891">
        <v>0</v>
      </c>
      <c r="AB84" s="891"/>
      <c r="AC84" s="891"/>
      <c r="AD84" s="891"/>
      <c r="AE84" s="891"/>
      <c r="AF84" s="891">
        <v>0</v>
      </c>
      <c r="AG84" s="891"/>
      <c r="AH84" s="891"/>
      <c r="AI84" s="891"/>
      <c r="AJ84" s="891"/>
      <c r="AK84" s="891" t="s">
        <v>560</v>
      </c>
      <c r="AL84" s="891"/>
      <c r="AM84" s="891"/>
      <c r="AN84" s="891"/>
      <c r="AO84" s="891"/>
      <c r="AP84" s="891" t="s">
        <v>560</v>
      </c>
      <c r="AQ84" s="891"/>
      <c r="AR84" s="891"/>
      <c r="AS84" s="891"/>
      <c r="AT84" s="891"/>
      <c r="AU84" s="891" t="s">
        <v>560</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1857</v>
      </c>
      <c r="AG88" s="902"/>
      <c r="AH88" s="902"/>
      <c r="AI88" s="902"/>
      <c r="AJ88" s="902"/>
      <c r="AK88" s="899"/>
      <c r="AL88" s="899"/>
      <c r="AM88" s="899"/>
      <c r="AN88" s="899"/>
      <c r="AO88" s="899"/>
      <c r="AP88" s="902">
        <v>2128</v>
      </c>
      <c r="AQ88" s="902"/>
      <c r="AR88" s="902"/>
      <c r="AS88" s="902"/>
      <c r="AT88" s="902"/>
      <c r="AU88" s="902">
        <v>385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560</v>
      </c>
      <c r="CX102" s="910"/>
      <c r="CY102" s="910"/>
      <c r="CZ102" s="910"/>
      <c r="DA102" s="953"/>
      <c r="DB102" s="952">
        <v>77</v>
      </c>
      <c r="DC102" s="910"/>
      <c r="DD102" s="910"/>
      <c r="DE102" s="910"/>
      <c r="DF102" s="953"/>
      <c r="DG102" s="952" t="s">
        <v>560</v>
      </c>
      <c r="DH102" s="910"/>
      <c r="DI102" s="910"/>
      <c r="DJ102" s="910"/>
      <c r="DK102" s="953"/>
      <c r="DL102" s="952" t="s">
        <v>560</v>
      </c>
      <c r="DM102" s="910"/>
      <c r="DN102" s="910"/>
      <c r="DO102" s="910"/>
      <c r="DP102" s="953"/>
      <c r="DQ102" s="952" t="s">
        <v>560</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2">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1590113</v>
      </c>
      <c r="AB110" s="962"/>
      <c r="AC110" s="962"/>
      <c r="AD110" s="962"/>
      <c r="AE110" s="963"/>
      <c r="AF110" s="964">
        <v>1553371</v>
      </c>
      <c r="AG110" s="962"/>
      <c r="AH110" s="962"/>
      <c r="AI110" s="962"/>
      <c r="AJ110" s="963"/>
      <c r="AK110" s="964">
        <v>1313344</v>
      </c>
      <c r="AL110" s="962"/>
      <c r="AM110" s="962"/>
      <c r="AN110" s="962"/>
      <c r="AO110" s="963"/>
      <c r="AP110" s="965">
        <v>17</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13710869</v>
      </c>
      <c r="BR110" s="997"/>
      <c r="BS110" s="997"/>
      <c r="BT110" s="997"/>
      <c r="BU110" s="997"/>
      <c r="BV110" s="997">
        <v>13918199</v>
      </c>
      <c r="BW110" s="997"/>
      <c r="BX110" s="997"/>
      <c r="BY110" s="997"/>
      <c r="BZ110" s="997"/>
      <c r="CA110" s="997">
        <v>13738305</v>
      </c>
      <c r="CB110" s="997"/>
      <c r="CC110" s="997"/>
      <c r="CD110" s="997"/>
      <c r="CE110" s="997"/>
      <c r="CF110" s="1011">
        <v>177.4</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177</v>
      </c>
      <c r="DH110" s="997"/>
      <c r="DI110" s="997"/>
      <c r="DJ110" s="997"/>
      <c r="DK110" s="997"/>
      <c r="DL110" s="997" t="s">
        <v>177</v>
      </c>
      <c r="DM110" s="997"/>
      <c r="DN110" s="997"/>
      <c r="DO110" s="997"/>
      <c r="DP110" s="997"/>
      <c r="DQ110" s="997" t="s">
        <v>177</v>
      </c>
      <c r="DR110" s="997"/>
      <c r="DS110" s="997"/>
      <c r="DT110" s="997"/>
      <c r="DU110" s="997"/>
      <c r="DV110" s="998" t="s">
        <v>177</v>
      </c>
      <c r="DW110" s="998"/>
      <c r="DX110" s="998"/>
      <c r="DY110" s="998"/>
      <c r="DZ110" s="999"/>
    </row>
    <row r="111" spans="1:131" s="226" customFormat="1" ht="26.25" customHeight="1" x14ac:dyDescent="0.2">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177</v>
      </c>
      <c r="AB111" s="1004"/>
      <c r="AC111" s="1004"/>
      <c r="AD111" s="1004"/>
      <c r="AE111" s="1005"/>
      <c r="AF111" s="1006" t="s">
        <v>177</v>
      </c>
      <c r="AG111" s="1004"/>
      <c r="AH111" s="1004"/>
      <c r="AI111" s="1004"/>
      <c r="AJ111" s="1005"/>
      <c r="AK111" s="1006" t="s">
        <v>177</v>
      </c>
      <c r="AL111" s="1004"/>
      <c r="AM111" s="1004"/>
      <c r="AN111" s="1004"/>
      <c r="AO111" s="1005"/>
      <c r="AP111" s="1007" t="s">
        <v>177</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755820</v>
      </c>
      <c r="BR111" s="990"/>
      <c r="BS111" s="990"/>
      <c r="BT111" s="990"/>
      <c r="BU111" s="990"/>
      <c r="BV111" s="990">
        <v>672950</v>
      </c>
      <c r="BW111" s="990"/>
      <c r="BX111" s="990"/>
      <c r="BY111" s="990"/>
      <c r="BZ111" s="990"/>
      <c r="CA111" s="990">
        <v>567782</v>
      </c>
      <c r="CB111" s="990"/>
      <c r="CC111" s="990"/>
      <c r="CD111" s="990"/>
      <c r="CE111" s="990"/>
      <c r="CF111" s="984">
        <v>7.3</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177</v>
      </c>
      <c r="DH111" s="990"/>
      <c r="DI111" s="990"/>
      <c r="DJ111" s="990"/>
      <c r="DK111" s="990"/>
      <c r="DL111" s="990" t="s">
        <v>177</v>
      </c>
      <c r="DM111" s="990"/>
      <c r="DN111" s="990"/>
      <c r="DO111" s="990"/>
      <c r="DP111" s="990"/>
      <c r="DQ111" s="990" t="s">
        <v>431</v>
      </c>
      <c r="DR111" s="990"/>
      <c r="DS111" s="990"/>
      <c r="DT111" s="990"/>
      <c r="DU111" s="990"/>
      <c r="DV111" s="991" t="s">
        <v>177</v>
      </c>
      <c r="DW111" s="991"/>
      <c r="DX111" s="991"/>
      <c r="DY111" s="991"/>
      <c r="DZ111" s="992"/>
    </row>
    <row r="112" spans="1:131" s="226" customFormat="1" ht="26.25" customHeight="1" x14ac:dyDescent="0.2">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177</v>
      </c>
      <c r="AB112" s="1029"/>
      <c r="AC112" s="1029"/>
      <c r="AD112" s="1029"/>
      <c r="AE112" s="1030"/>
      <c r="AF112" s="1031" t="s">
        <v>177</v>
      </c>
      <c r="AG112" s="1029"/>
      <c r="AH112" s="1029"/>
      <c r="AI112" s="1029"/>
      <c r="AJ112" s="1030"/>
      <c r="AK112" s="1031" t="s">
        <v>177</v>
      </c>
      <c r="AL112" s="1029"/>
      <c r="AM112" s="1029"/>
      <c r="AN112" s="1029"/>
      <c r="AO112" s="1030"/>
      <c r="AP112" s="1032" t="s">
        <v>177</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11374406</v>
      </c>
      <c r="BR112" s="990"/>
      <c r="BS112" s="990"/>
      <c r="BT112" s="990"/>
      <c r="BU112" s="990"/>
      <c r="BV112" s="990">
        <v>11591953</v>
      </c>
      <c r="BW112" s="990"/>
      <c r="BX112" s="990"/>
      <c r="BY112" s="990"/>
      <c r="BZ112" s="990"/>
      <c r="CA112" s="990">
        <v>11770226</v>
      </c>
      <c r="CB112" s="990"/>
      <c r="CC112" s="990"/>
      <c r="CD112" s="990"/>
      <c r="CE112" s="990"/>
      <c r="CF112" s="984">
        <v>152</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177</v>
      </c>
      <c r="DH112" s="990"/>
      <c r="DI112" s="990"/>
      <c r="DJ112" s="990"/>
      <c r="DK112" s="990"/>
      <c r="DL112" s="990" t="s">
        <v>177</v>
      </c>
      <c r="DM112" s="990"/>
      <c r="DN112" s="990"/>
      <c r="DO112" s="990"/>
      <c r="DP112" s="990"/>
      <c r="DQ112" s="990" t="s">
        <v>431</v>
      </c>
      <c r="DR112" s="990"/>
      <c r="DS112" s="990"/>
      <c r="DT112" s="990"/>
      <c r="DU112" s="990"/>
      <c r="DV112" s="991" t="s">
        <v>177</v>
      </c>
      <c r="DW112" s="991"/>
      <c r="DX112" s="991"/>
      <c r="DY112" s="991"/>
      <c r="DZ112" s="992"/>
    </row>
    <row r="113" spans="1:130" s="226" customFormat="1" ht="26.25" customHeight="1" x14ac:dyDescent="0.2">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880360</v>
      </c>
      <c r="AB113" s="1004"/>
      <c r="AC113" s="1004"/>
      <c r="AD113" s="1004"/>
      <c r="AE113" s="1005"/>
      <c r="AF113" s="1006">
        <v>1006767</v>
      </c>
      <c r="AG113" s="1004"/>
      <c r="AH113" s="1004"/>
      <c r="AI113" s="1004"/>
      <c r="AJ113" s="1005"/>
      <c r="AK113" s="1006">
        <v>1002645</v>
      </c>
      <c r="AL113" s="1004"/>
      <c r="AM113" s="1004"/>
      <c r="AN113" s="1004"/>
      <c r="AO113" s="1005"/>
      <c r="AP113" s="1007">
        <v>12.9</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405058</v>
      </c>
      <c r="BR113" s="990"/>
      <c r="BS113" s="990"/>
      <c r="BT113" s="990"/>
      <c r="BU113" s="990"/>
      <c r="BV113" s="990">
        <v>420242</v>
      </c>
      <c r="BW113" s="990"/>
      <c r="BX113" s="990"/>
      <c r="BY113" s="990"/>
      <c r="BZ113" s="990"/>
      <c r="CA113" s="990">
        <v>385294</v>
      </c>
      <c r="CB113" s="990"/>
      <c r="CC113" s="990"/>
      <c r="CD113" s="990"/>
      <c r="CE113" s="990"/>
      <c r="CF113" s="984">
        <v>5</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177</v>
      </c>
      <c r="DH113" s="1029"/>
      <c r="DI113" s="1029"/>
      <c r="DJ113" s="1029"/>
      <c r="DK113" s="1030"/>
      <c r="DL113" s="1031" t="s">
        <v>177</v>
      </c>
      <c r="DM113" s="1029"/>
      <c r="DN113" s="1029"/>
      <c r="DO113" s="1029"/>
      <c r="DP113" s="1030"/>
      <c r="DQ113" s="1031" t="s">
        <v>177</v>
      </c>
      <c r="DR113" s="1029"/>
      <c r="DS113" s="1029"/>
      <c r="DT113" s="1029"/>
      <c r="DU113" s="1030"/>
      <c r="DV113" s="1032" t="s">
        <v>431</v>
      </c>
      <c r="DW113" s="1033"/>
      <c r="DX113" s="1033"/>
      <c r="DY113" s="1033"/>
      <c r="DZ113" s="1034"/>
    </row>
    <row r="114" spans="1:130" s="226" customFormat="1" ht="26.25" customHeight="1" x14ac:dyDescent="0.2">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24014</v>
      </c>
      <c r="AB114" s="1029"/>
      <c r="AC114" s="1029"/>
      <c r="AD114" s="1029"/>
      <c r="AE114" s="1030"/>
      <c r="AF114" s="1031">
        <v>39740</v>
      </c>
      <c r="AG114" s="1029"/>
      <c r="AH114" s="1029"/>
      <c r="AI114" s="1029"/>
      <c r="AJ114" s="1030"/>
      <c r="AK114" s="1031">
        <v>52550</v>
      </c>
      <c r="AL114" s="1029"/>
      <c r="AM114" s="1029"/>
      <c r="AN114" s="1029"/>
      <c r="AO114" s="1030"/>
      <c r="AP114" s="1032">
        <v>0.7</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1790565</v>
      </c>
      <c r="BR114" s="990"/>
      <c r="BS114" s="990"/>
      <c r="BT114" s="990"/>
      <c r="BU114" s="990"/>
      <c r="BV114" s="990">
        <v>1760494</v>
      </c>
      <c r="BW114" s="990"/>
      <c r="BX114" s="990"/>
      <c r="BY114" s="990"/>
      <c r="BZ114" s="990"/>
      <c r="CA114" s="990">
        <v>1764409</v>
      </c>
      <c r="CB114" s="990"/>
      <c r="CC114" s="990"/>
      <c r="CD114" s="990"/>
      <c r="CE114" s="990"/>
      <c r="CF114" s="984">
        <v>22.8</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177</v>
      </c>
      <c r="DM114" s="1029"/>
      <c r="DN114" s="1029"/>
      <c r="DO114" s="1029"/>
      <c r="DP114" s="1030"/>
      <c r="DQ114" s="1031" t="s">
        <v>177</v>
      </c>
      <c r="DR114" s="1029"/>
      <c r="DS114" s="1029"/>
      <c r="DT114" s="1029"/>
      <c r="DU114" s="1030"/>
      <c r="DV114" s="1032" t="s">
        <v>177</v>
      </c>
      <c r="DW114" s="1033"/>
      <c r="DX114" s="1033"/>
      <c r="DY114" s="1033"/>
      <c r="DZ114" s="1034"/>
    </row>
    <row r="115" spans="1:130" s="226" customFormat="1" ht="26.25" customHeight="1" x14ac:dyDescent="0.2">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74100</v>
      </c>
      <c r="AB115" s="1004"/>
      <c r="AC115" s="1004"/>
      <c r="AD115" s="1004"/>
      <c r="AE115" s="1005"/>
      <c r="AF115" s="1006">
        <v>67109</v>
      </c>
      <c r="AG115" s="1004"/>
      <c r="AH115" s="1004"/>
      <c r="AI115" s="1004"/>
      <c r="AJ115" s="1005"/>
      <c r="AK115" s="1006">
        <v>60479</v>
      </c>
      <c r="AL115" s="1004"/>
      <c r="AM115" s="1004"/>
      <c r="AN115" s="1004"/>
      <c r="AO115" s="1005"/>
      <c r="AP115" s="1007">
        <v>0.8</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177</v>
      </c>
      <c r="BR115" s="990"/>
      <c r="BS115" s="990"/>
      <c r="BT115" s="990"/>
      <c r="BU115" s="990"/>
      <c r="BV115" s="990" t="s">
        <v>177</v>
      </c>
      <c r="BW115" s="990"/>
      <c r="BX115" s="990"/>
      <c r="BY115" s="990"/>
      <c r="BZ115" s="990"/>
      <c r="CA115" s="990" t="s">
        <v>177</v>
      </c>
      <c r="CB115" s="990"/>
      <c r="CC115" s="990"/>
      <c r="CD115" s="990"/>
      <c r="CE115" s="990"/>
      <c r="CF115" s="984" t="s">
        <v>431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431</v>
      </c>
      <c r="DM115" s="1029"/>
      <c r="DN115" s="1029"/>
      <c r="DO115" s="1029"/>
      <c r="DP115" s="1030"/>
      <c r="DQ115" s="1031" t="s">
        <v>177</v>
      </c>
      <c r="DR115" s="1029"/>
      <c r="DS115" s="1029"/>
      <c r="DT115" s="1029"/>
      <c r="DU115" s="1030"/>
      <c r="DV115" s="1032" t="s">
        <v>431</v>
      </c>
      <c r="DW115" s="1033"/>
      <c r="DX115" s="1033"/>
      <c r="DY115" s="1033"/>
      <c r="DZ115" s="1034"/>
    </row>
    <row r="116" spans="1:130" s="226" customFormat="1" ht="26.25" customHeight="1" x14ac:dyDescent="0.2">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177</v>
      </c>
      <c r="AB116" s="1029"/>
      <c r="AC116" s="1029"/>
      <c r="AD116" s="1029"/>
      <c r="AE116" s="1030"/>
      <c r="AF116" s="1031" t="s">
        <v>177</v>
      </c>
      <c r="AG116" s="1029"/>
      <c r="AH116" s="1029"/>
      <c r="AI116" s="1029"/>
      <c r="AJ116" s="1030"/>
      <c r="AK116" s="1031" t="s">
        <v>177</v>
      </c>
      <c r="AL116" s="1029"/>
      <c r="AM116" s="1029"/>
      <c r="AN116" s="1029"/>
      <c r="AO116" s="1030"/>
      <c r="AP116" s="1032" t="s">
        <v>177</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431</v>
      </c>
      <c r="BW116" s="990"/>
      <c r="BX116" s="990"/>
      <c r="BY116" s="990"/>
      <c r="BZ116" s="990"/>
      <c r="CA116" s="990" t="s">
        <v>177</v>
      </c>
      <c r="CB116" s="990"/>
      <c r="CC116" s="990"/>
      <c r="CD116" s="990"/>
      <c r="CE116" s="990"/>
      <c r="CF116" s="984" t="s">
        <v>177</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177</v>
      </c>
      <c r="DM116" s="1029"/>
      <c r="DN116" s="1029"/>
      <c r="DO116" s="1029"/>
      <c r="DP116" s="1030"/>
      <c r="DQ116" s="1031" t="s">
        <v>177</v>
      </c>
      <c r="DR116" s="1029"/>
      <c r="DS116" s="1029"/>
      <c r="DT116" s="1029"/>
      <c r="DU116" s="1030"/>
      <c r="DV116" s="1032" t="s">
        <v>177</v>
      </c>
      <c r="DW116" s="1033"/>
      <c r="DX116" s="1033"/>
      <c r="DY116" s="1033"/>
      <c r="DZ116" s="1034"/>
    </row>
    <row r="117" spans="1:130" s="226" customFormat="1" ht="26.25" customHeight="1" x14ac:dyDescent="0.2">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2568587</v>
      </c>
      <c r="AB117" s="1047"/>
      <c r="AC117" s="1047"/>
      <c r="AD117" s="1047"/>
      <c r="AE117" s="1048"/>
      <c r="AF117" s="1049">
        <v>2666987</v>
      </c>
      <c r="AG117" s="1047"/>
      <c r="AH117" s="1047"/>
      <c r="AI117" s="1047"/>
      <c r="AJ117" s="1048"/>
      <c r="AK117" s="1049">
        <v>2429018</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431</v>
      </c>
      <c r="BR117" s="990"/>
      <c r="BS117" s="990"/>
      <c r="BT117" s="990"/>
      <c r="BU117" s="990"/>
      <c r="BV117" s="990" t="s">
        <v>177</v>
      </c>
      <c r="BW117" s="990"/>
      <c r="BX117" s="990"/>
      <c r="BY117" s="990"/>
      <c r="BZ117" s="990"/>
      <c r="CA117" s="990" t="s">
        <v>177</v>
      </c>
      <c r="CB117" s="990"/>
      <c r="CC117" s="990"/>
      <c r="CD117" s="990"/>
      <c r="CE117" s="990"/>
      <c r="CF117" s="984" t="s">
        <v>431</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177</v>
      </c>
      <c r="DH117" s="1029"/>
      <c r="DI117" s="1029"/>
      <c r="DJ117" s="1029"/>
      <c r="DK117" s="1030"/>
      <c r="DL117" s="1031" t="s">
        <v>177</v>
      </c>
      <c r="DM117" s="1029"/>
      <c r="DN117" s="1029"/>
      <c r="DO117" s="1029"/>
      <c r="DP117" s="1030"/>
      <c r="DQ117" s="1031" t="s">
        <v>431</v>
      </c>
      <c r="DR117" s="1029"/>
      <c r="DS117" s="1029"/>
      <c r="DT117" s="1029"/>
      <c r="DU117" s="1030"/>
      <c r="DV117" s="1032" t="s">
        <v>431</v>
      </c>
      <c r="DW117" s="1033"/>
      <c r="DX117" s="1033"/>
      <c r="DY117" s="1033"/>
      <c r="DZ117" s="1034"/>
    </row>
    <row r="118" spans="1:130" s="226" customFormat="1" ht="26.25" customHeight="1" x14ac:dyDescent="0.2">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41" t="s">
        <v>422</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177</v>
      </c>
      <c r="BR118" s="1068"/>
      <c r="BS118" s="1068"/>
      <c r="BT118" s="1068"/>
      <c r="BU118" s="1068"/>
      <c r="BV118" s="1068" t="s">
        <v>431</v>
      </c>
      <c r="BW118" s="1068"/>
      <c r="BX118" s="1068"/>
      <c r="BY118" s="1068"/>
      <c r="BZ118" s="1068"/>
      <c r="CA118" s="1068" t="s">
        <v>177</v>
      </c>
      <c r="CB118" s="1068"/>
      <c r="CC118" s="1068"/>
      <c r="CD118" s="1068"/>
      <c r="CE118" s="1068"/>
      <c r="CF118" s="984" t="s">
        <v>177</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177</v>
      </c>
      <c r="DH118" s="1029"/>
      <c r="DI118" s="1029"/>
      <c r="DJ118" s="1029"/>
      <c r="DK118" s="1030"/>
      <c r="DL118" s="1031" t="s">
        <v>177</v>
      </c>
      <c r="DM118" s="1029"/>
      <c r="DN118" s="1029"/>
      <c r="DO118" s="1029"/>
      <c r="DP118" s="1030"/>
      <c r="DQ118" s="1031" t="s">
        <v>177</v>
      </c>
      <c r="DR118" s="1029"/>
      <c r="DS118" s="1029"/>
      <c r="DT118" s="1029"/>
      <c r="DU118" s="1030"/>
      <c r="DV118" s="1032" t="s">
        <v>177</v>
      </c>
      <c r="DW118" s="1033"/>
      <c r="DX118" s="1033"/>
      <c r="DY118" s="1033"/>
      <c r="DZ118" s="1034"/>
    </row>
    <row r="119" spans="1:130" s="226" customFormat="1" ht="26.25" customHeight="1" x14ac:dyDescent="0.2">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177</v>
      </c>
      <c r="AB119" s="962"/>
      <c r="AC119" s="962"/>
      <c r="AD119" s="962"/>
      <c r="AE119" s="963"/>
      <c r="AF119" s="964" t="s">
        <v>177</v>
      </c>
      <c r="AG119" s="962"/>
      <c r="AH119" s="962"/>
      <c r="AI119" s="962"/>
      <c r="AJ119" s="963"/>
      <c r="AK119" s="964" t="s">
        <v>177</v>
      </c>
      <c r="AL119" s="962"/>
      <c r="AM119" s="962"/>
      <c r="AN119" s="962"/>
      <c r="AO119" s="963"/>
      <c r="AP119" s="965" t="s">
        <v>177</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453</v>
      </c>
      <c r="BP119" s="1076"/>
      <c r="BQ119" s="1067">
        <v>28036718</v>
      </c>
      <c r="BR119" s="1068"/>
      <c r="BS119" s="1068"/>
      <c r="BT119" s="1068"/>
      <c r="BU119" s="1068"/>
      <c r="BV119" s="1068">
        <v>28363838</v>
      </c>
      <c r="BW119" s="1068"/>
      <c r="BX119" s="1068"/>
      <c r="BY119" s="1068"/>
      <c r="BZ119" s="1068"/>
      <c r="CA119" s="1068">
        <v>28226016</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755820</v>
      </c>
      <c r="DH119" s="1054"/>
      <c r="DI119" s="1054"/>
      <c r="DJ119" s="1054"/>
      <c r="DK119" s="1055"/>
      <c r="DL119" s="1053">
        <v>672950</v>
      </c>
      <c r="DM119" s="1054"/>
      <c r="DN119" s="1054"/>
      <c r="DO119" s="1054"/>
      <c r="DP119" s="1055"/>
      <c r="DQ119" s="1053">
        <v>567782</v>
      </c>
      <c r="DR119" s="1054"/>
      <c r="DS119" s="1054"/>
      <c r="DT119" s="1054"/>
      <c r="DU119" s="1055"/>
      <c r="DV119" s="1056">
        <v>7.3</v>
      </c>
      <c r="DW119" s="1057"/>
      <c r="DX119" s="1057"/>
      <c r="DY119" s="1057"/>
      <c r="DZ119" s="1058"/>
    </row>
    <row r="120" spans="1:130" s="226" customFormat="1" ht="26.25" customHeight="1" x14ac:dyDescent="0.2">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177</v>
      </c>
      <c r="AB120" s="1029"/>
      <c r="AC120" s="1029"/>
      <c r="AD120" s="1029"/>
      <c r="AE120" s="1030"/>
      <c r="AF120" s="1031" t="s">
        <v>177</v>
      </c>
      <c r="AG120" s="1029"/>
      <c r="AH120" s="1029"/>
      <c r="AI120" s="1029"/>
      <c r="AJ120" s="1030"/>
      <c r="AK120" s="1031" t="s">
        <v>177</v>
      </c>
      <c r="AL120" s="1029"/>
      <c r="AM120" s="1029"/>
      <c r="AN120" s="1029"/>
      <c r="AO120" s="1030"/>
      <c r="AP120" s="1032" t="s">
        <v>431</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7803555</v>
      </c>
      <c r="BR120" s="997"/>
      <c r="BS120" s="997"/>
      <c r="BT120" s="997"/>
      <c r="BU120" s="997"/>
      <c r="BV120" s="997">
        <v>7795910</v>
      </c>
      <c r="BW120" s="997"/>
      <c r="BX120" s="997"/>
      <c r="BY120" s="997"/>
      <c r="BZ120" s="997"/>
      <c r="CA120" s="997">
        <v>9109059</v>
      </c>
      <c r="CB120" s="997"/>
      <c r="CC120" s="997"/>
      <c r="CD120" s="997"/>
      <c r="CE120" s="997"/>
      <c r="CF120" s="1011">
        <v>117.6</v>
      </c>
      <c r="CG120" s="1012"/>
      <c r="CH120" s="1012"/>
      <c r="CI120" s="1012"/>
      <c r="CJ120" s="1012"/>
      <c r="CK120" s="1077" t="s">
        <v>457</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10760263</v>
      </c>
      <c r="DH120" s="997"/>
      <c r="DI120" s="997"/>
      <c r="DJ120" s="997"/>
      <c r="DK120" s="997"/>
      <c r="DL120" s="997">
        <v>11018071</v>
      </c>
      <c r="DM120" s="997"/>
      <c r="DN120" s="997"/>
      <c r="DO120" s="997"/>
      <c r="DP120" s="997"/>
      <c r="DQ120" s="997">
        <v>11242461</v>
      </c>
      <c r="DR120" s="997"/>
      <c r="DS120" s="997"/>
      <c r="DT120" s="997"/>
      <c r="DU120" s="997"/>
      <c r="DV120" s="998">
        <v>145.19999999999999</v>
      </c>
      <c r="DW120" s="998"/>
      <c r="DX120" s="998"/>
      <c r="DY120" s="998"/>
      <c r="DZ120" s="999"/>
    </row>
    <row r="121" spans="1:130" s="226" customFormat="1" ht="26.25" customHeight="1" x14ac:dyDescent="0.2">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177</v>
      </c>
      <c r="AB121" s="1029"/>
      <c r="AC121" s="1029"/>
      <c r="AD121" s="1029"/>
      <c r="AE121" s="1030"/>
      <c r="AF121" s="1031" t="s">
        <v>177</v>
      </c>
      <c r="AG121" s="1029"/>
      <c r="AH121" s="1029"/>
      <c r="AI121" s="1029"/>
      <c r="AJ121" s="1030"/>
      <c r="AK121" s="1031" t="s">
        <v>177</v>
      </c>
      <c r="AL121" s="1029"/>
      <c r="AM121" s="1029"/>
      <c r="AN121" s="1029"/>
      <c r="AO121" s="1030"/>
      <c r="AP121" s="1032" t="s">
        <v>177</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397112</v>
      </c>
      <c r="BR121" s="990"/>
      <c r="BS121" s="990"/>
      <c r="BT121" s="990"/>
      <c r="BU121" s="990"/>
      <c r="BV121" s="990">
        <v>1352319</v>
      </c>
      <c r="BW121" s="990"/>
      <c r="BX121" s="990"/>
      <c r="BY121" s="990"/>
      <c r="BZ121" s="990"/>
      <c r="CA121" s="990">
        <v>1296994</v>
      </c>
      <c r="CB121" s="990"/>
      <c r="CC121" s="990"/>
      <c r="CD121" s="990"/>
      <c r="CE121" s="990"/>
      <c r="CF121" s="984">
        <v>16.8</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614143</v>
      </c>
      <c r="DH121" s="990"/>
      <c r="DI121" s="990"/>
      <c r="DJ121" s="990"/>
      <c r="DK121" s="990"/>
      <c r="DL121" s="990">
        <v>573882</v>
      </c>
      <c r="DM121" s="990"/>
      <c r="DN121" s="990"/>
      <c r="DO121" s="990"/>
      <c r="DP121" s="990"/>
      <c r="DQ121" s="990">
        <v>527765</v>
      </c>
      <c r="DR121" s="990"/>
      <c r="DS121" s="990"/>
      <c r="DT121" s="990"/>
      <c r="DU121" s="990"/>
      <c r="DV121" s="991">
        <v>6.8</v>
      </c>
      <c r="DW121" s="991"/>
      <c r="DX121" s="991"/>
      <c r="DY121" s="991"/>
      <c r="DZ121" s="992"/>
    </row>
    <row r="122" spans="1:130" s="226" customFormat="1" ht="26.25" customHeight="1" x14ac:dyDescent="0.2">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177</v>
      </c>
      <c r="AB122" s="1029"/>
      <c r="AC122" s="1029"/>
      <c r="AD122" s="1029"/>
      <c r="AE122" s="1030"/>
      <c r="AF122" s="1031" t="s">
        <v>177</v>
      </c>
      <c r="AG122" s="1029"/>
      <c r="AH122" s="1029"/>
      <c r="AI122" s="1029"/>
      <c r="AJ122" s="1030"/>
      <c r="AK122" s="1031" t="s">
        <v>177</v>
      </c>
      <c r="AL122" s="1029"/>
      <c r="AM122" s="1029"/>
      <c r="AN122" s="1029"/>
      <c r="AO122" s="1030"/>
      <c r="AP122" s="1032" t="s">
        <v>177</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18339460</v>
      </c>
      <c r="BR122" s="1068"/>
      <c r="BS122" s="1068"/>
      <c r="BT122" s="1068"/>
      <c r="BU122" s="1068"/>
      <c r="BV122" s="1068">
        <v>17617463</v>
      </c>
      <c r="BW122" s="1068"/>
      <c r="BX122" s="1068"/>
      <c r="BY122" s="1068"/>
      <c r="BZ122" s="1068"/>
      <c r="CA122" s="1068">
        <v>17131743</v>
      </c>
      <c r="CB122" s="1068"/>
      <c r="CC122" s="1068"/>
      <c r="CD122" s="1068"/>
      <c r="CE122" s="1068"/>
      <c r="CF122" s="1088">
        <v>221.2</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177</v>
      </c>
      <c r="DH122" s="990"/>
      <c r="DI122" s="990"/>
      <c r="DJ122" s="990"/>
      <c r="DK122" s="990"/>
      <c r="DL122" s="990" t="s">
        <v>177</v>
      </c>
      <c r="DM122" s="990"/>
      <c r="DN122" s="990"/>
      <c r="DO122" s="990"/>
      <c r="DP122" s="990"/>
      <c r="DQ122" s="990" t="s">
        <v>177</v>
      </c>
      <c r="DR122" s="990"/>
      <c r="DS122" s="990"/>
      <c r="DT122" s="990"/>
      <c r="DU122" s="990"/>
      <c r="DV122" s="991" t="s">
        <v>177</v>
      </c>
      <c r="DW122" s="991"/>
      <c r="DX122" s="991"/>
      <c r="DY122" s="991"/>
      <c r="DZ122" s="992"/>
    </row>
    <row r="123" spans="1:130" s="226" customFormat="1" ht="26.25" customHeight="1" x14ac:dyDescent="0.2">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177</v>
      </c>
      <c r="AB123" s="1029"/>
      <c r="AC123" s="1029"/>
      <c r="AD123" s="1029"/>
      <c r="AE123" s="1030"/>
      <c r="AF123" s="1031" t="s">
        <v>177</v>
      </c>
      <c r="AG123" s="1029"/>
      <c r="AH123" s="1029"/>
      <c r="AI123" s="1029"/>
      <c r="AJ123" s="1030"/>
      <c r="AK123" s="1031" t="s">
        <v>177</v>
      </c>
      <c r="AL123" s="1029"/>
      <c r="AM123" s="1029"/>
      <c r="AN123" s="1029"/>
      <c r="AO123" s="1030"/>
      <c r="AP123" s="1032" t="s">
        <v>177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461</v>
      </c>
      <c r="BP123" s="1076"/>
      <c r="BQ123" s="1135">
        <v>26540127</v>
      </c>
      <c r="BR123" s="1136"/>
      <c r="BS123" s="1136"/>
      <c r="BT123" s="1136"/>
      <c r="BU123" s="1136"/>
      <c r="BV123" s="1136">
        <v>26765692</v>
      </c>
      <c r="BW123" s="1136"/>
      <c r="BX123" s="1136"/>
      <c r="BY123" s="1136"/>
      <c r="BZ123" s="1136"/>
      <c r="CA123" s="1136">
        <v>27537796</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177</v>
      </c>
      <c r="DH123" s="1029"/>
      <c r="DI123" s="1029"/>
      <c r="DJ123" s="1029"/>
      <c r="DK123" s="1030"/>
      <c r="DL123" s="1031" t="s">
        <v>177</v>
      </c>
      <c r="DM123" s="1029"/>
      <c r="DN123" s="1029"/>
      <c r="DO123" s="1029"/>
      <c r="DP123" s="1030"/>
      <c r="DQ123" s="1031" t="s">
        <v>177</v>
      </c>
      <c r="DR123" s="1029"/>
      <c r="DS123" s="1029"/>
      <c r="DT123" s="1029"/>
      <c r="DU123" s="1030"/>
      <c r="DV123" s="1032" t="s">
        <v>177</v>
      </c>
      <c r="DW123" s="1033"/>
      <c r="DX123" s="1033"/>
      <c r="DY123" s="1033"/>
      <c r="DZ123" s="1034"/>
    </row>
    <row r="124" spans="1:130" s="226" customFormat="1" ht="26.25" customHeight="1" thickBot="1" x14ac:dyDescent="0.25">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177</v>
      </c>
      <c r="AB124" s="1029"/>
      <c r="AC124" s="1029"/>
      <c r="AD124" s="1029"/>
      <c r="AE124" s="1030"/>
      <c r="AF124" s="1031" t="s">
        <v>177</v>
      </c>
      <c r="AG124" s="1029"/>
      <c r="AH124" s="1029"/>
      <c r="AI124" s="1029"/>
      <c r="AJ124" s="1030"/>
      <c r="AK124" s="1031" t="s">
        <v>431</v>
      </c>
      <c r="AL124" s="1029"/>
      <c r="AM124" s="1029"/>
      <c r="AN124" s="1029"/>
      <c r="AO124" s="1030"/>
      <c r="AP124" s="1032" t="s">
        <v>177</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18.399999999999999</v>
      </c>
      <c r="BR124" s="1098"/>
      <c r="BS124" s="1098"/>
      <c r="BT124" s="1098"/>
      <c r="BU124" s="1098"/>
      <c r="BV124" s="1098">
        <v>20.100000000000001</v>
      </c>
      <c r="BW124" s="1098"/>
      <c r="BX124" s="1098"/>
      <c r="BY124" s="1098"/>
      <c r="BZ124" s="1098"/>
      <c r="CA124" s="1098">
        <v>8.8000000000000007</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177</v>
      </c>
      <c r="DH124" s="1054"/>
      <c r="DI124" s="1054"/>
      <c r="DJ124" s="1054"/>
      <c r="DK124" s="1055"/>
      <c r="DL124" s="1053" t="s">
        <v>177</v>
      </c>
      <c r="DM124" s="1054"/>
      <c r="DN124" s="1054"/>
      <c r="DO124" s="1054"/>
      <c r="DP124" s="1055"/>
      <c r="DQ124" s="1053" t="s">
        <v>177</v>
      </c>
      <c r="DR124" s="1054"/>
      <c r="DS124" s="1054"/>
      <c r="DT124" s="1054"/>
      <c r="DU124" s="1055"/>
      <c r="DV124" s="1056" t="s">
        <v>177</v>
      </c>
      <c r="DW124" s="1057"/>
      <c r="DX124" s="1057"/>
      <c r="DY124" s="1057"/>
      <c r="DZ124" s="1058"/>
    </row>
    <row r="125" spans="1:130" s="226" customFormat="1" ht="26.25" customHeight="1" x14ac:dyDescent="0.2">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177</v>
      </c>
      <c r="AB125" s="1029"/>
      <c r="AC125" s="1029"/>
      <c r="AD125" s="1029"/>
      <c r="AE125" s="1030"/>
      <c r="AF125" s="1031" t="s">
        <v>177</v>
      </c>
      <c r="AG125" s="1029"/>
      <c r="AH125" s="1029"/>
      <c r="AI125" s="1029"/>
      <c r="AJ125" s="1030"/>
      <c r="AK125" s="1031" t="s">
        <v>177</v>
      </c>
      <c r="AL125" s="1029"/>
      <c r="AM125" s="1029"/>
      <c r="AN125" s="1029"/>
      <c r="AO125" s="1030"/>
      <c r="AP125" s="1032" t="s">
        <v>177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177</v>
      </c>
      <c r="DH125" s="997"/>
      <c r="DI125" s="997"/>
      <c r="DJ125" s="997"/>
      <c r="DK125" s="997"/>
      <c r="DL125" s="997" t="s">
        <v>177</v>
      </c>
      <c r="DM125" s="997"/>
      <c r="DN125" s="997"/>
      <c r="DO125" s="997"/>
      <c r="DP125" s="997"/>
      <c r="DQ125" s="997" t="s">
        <v>177</v>
      </c>
      <c r="DR125" s="997"/>
      <c r="DS125" s="997"/>
      <c r="DT125" s="997"/>
      <c r="DU125" s="997"/>
      <c r="DV125" s="998" t="s">
        <v>431</v>
      </c>
      <c r="DW125" s="998"/>
      <c r="DX125" s="998"/>
      <c r="DY125" s="998"/>
      <c r="DZ125" s="999"/>
    </row>
    <row r="126" spans="1:130" s="226" customFormat="1" ht="26.25" customHeight="1" thickBot="1" x14ac:dyDescent="0.25">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431</v>
      </c>
      <c r="AB126" s="1029"/>
      <c r="AC126" s="1029"/>
      <c r="AD126" s="1029"/>
      <c r="AE126" s="1030"/>
      <c r="AF126" s="1031" t="s">
        <v>177</v>
      </c>
      <c r="AG126" s="1029"/>
      <c r="AH126" s="1029"/>
      <c r="AI126" s="1029"/>
      <c r="AJ126" s="1030"/>
      <c r="AK126" s="1031" t="s">
        <v>177</v>
      </c>
      <c r="AL126" s="1029"/>
      <c r="AM126" s="1029"/>
      <c r="AN126" s="1029"/>
      <c r="AO126" s="1030"/>
      <c r="AP126" s="1032" t="s">
        <v>177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177</v>
      </c>
      <c r="DH126" s="990"/>
      <c r="DI126" s="990"/>
      <c r="DJ126" s="990"/>
      <c r="DK126" s="990"/>
      <c r="DL126" s="990" t="s">
        <v>177</v>
      </c>
      <c r="DM126" s="990"/>
      <c r="DN126" s="990"/>
      <c r="DO126" s="990"/>
      <c r="DP126" s="990"/>
      <c r="DQ126" s="990" t="s">
        <v>177</v>
      </c>
      <c r="DR126" s="990"/>
      <c r="DS126" s="990"/>
      <c r="DT126" s="990"/>
      <c r="DU126" s="990"/>
      <c r="DV126" s="991" t="s">
        <v>177</v>
      </c>
      <c r="DW126" s="991"/>
      <c r="DX126" s="991"/>
      <c r="DY126" s="991"/>
      <c r="DZ126" s="992"/>
    </row>
    <row r="127" spans="1:130" s="226" customFormat="1" ht="26.25" customHeight="1" x14ac:dyDescent="0.2">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74100</v>
      </c>
      <c r="AB127" s="1029"/>
      <c r="AC127" s="1029"/>
      <c r="AD127" s="1029"/>
      <c r="AE127" s="1030"/>
      <c r="AF127" s="1031">
        <v>67109</v>
      </c>
      <c r="AG127" s="1029"/>
      <c r="AH127" s="1029"/>
      <c r="AI127" s="1029"/>
      <c r="AJ127" s="1030"/>
      <c r="AK127" s="1031">
        <v>60479</v>
      </c>
      <c r="AL127" s="1029"/>
      <c r="AM127" s="1029"/>
      <c r="AN127" s="1029"/>
      <c r="AO127" s="1030"/>
      <c r="AP127" s="1032">
        <v>0.8</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177</v>
      </c>
      <c r="DH127" s="990"/>
      <c r="DI127" s="990"/>
      <c r="DJ127" s="990"/>
      <c r="DK127" s="990"/>
      <c r="DL127" s="990" t="s">
        <v>177</v>
      </c>
      <c r="DM127" s="990"/>
      <c r="DN127" s="990"/>
      <c r="DO127" s="990"/>
      <c r="DP127" s="990"/>
      <c r="DQ127" s="990" t="s">
        <v>177</v>
      </c>
      <c r="DR127" s="990"/>
      <c r="DS127" s="990"/>
      <c r="DT127" s="990"/>
      <c r="DU127" s="990"/>
      <c r="DV127" s="991" t="s">
        <v>177</v>
      </c>
      <c r="DW127" s="991"/>
      <c r="DX127" s="991"/>
      <c r="DY127" s="991"/>
      <c r="DZ127" s="992"/>
    </row>
    <row r="128" spans="1:130" s="226" customFormat="1" ht="26.25" customHeight="1" thickBot="1" x14ac:dyDescent="0.25">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16892</v>
      </c>
      <c r="AB128" s="1118"/>
      <c r="AC128" s="1118"/>
      <c r="AD128" s="1118"/>
      <c r="AE128" s="1119"/>
      <c r="AF128" s="1120">
        <v>15663</v>
      </c>
      <c r="AG128" s="1118"/>
      <c r="AH128" s="1118"/>
      <c r="AI128" s="1118"/>
      <c r="AJ128" s="1119"/>
      <c r="AK128" s="1120">
        <v>14305</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431</v>
      </c>
      <c r="BG128" s="1125"/>
      <c r="BH128" s="1125"/>
      <c r="BI128" s="1125"/>
      <c r="BJ128" s="1125"/>
      <c r="BK128" s="1125"/>
      <c r="BL128" s="1126"/>
      <c r="BM128" s="1124">
        <v>13.45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177</v>
      </c>
      <c r="DH128" s="1110"/>
      <c r="DI128" s="1110"/>
      <c r="DJ128" s="1110"/>
      <c r="DK128" s="1110"/>
      <c r="DL128" s="1110" t="s">
        <v>177</v>
      </c>
      <c r="DM128" s="1110"/>
      <c r="DN128" s="1110"/>
      <c r="DO128" s="1110"/>
      <c r="DP128" s="1110"/>
      <c r="DQ128" s="1110" t="s">
        <v>177</v>
      </c>
      <c r="DR128" s="1110"/>
      <c r="DS128" s="1110"/>
      <c r="DT128" s="1110"/>
      <c r="DU128" s="1110"/>
      <c r="DV128" s="1111" t="s">
        <v>177</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9836059</v>
      </c>
      <c r="AB129" s="1029"/>
      <c r="AC129" s="1029"/>
      <c r="AD129" s="1029"/>
      <c r="AE129" s="1030"/>
      <c r="AF129" s="1031">
        <v>9665869</v>
      </c>
      <c r="AG129" s="1029"/>
      <c r="AH129" s="1029"/>
      <c r="AI129" s="1029"/>
      <c r="AJ129" s="1030"/>
      <c r="AK129" s="1031">
        <v>9358910</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177</v>
      </c>
      <c r="BG129" s="1139"/>
      <c r="BH129" s="1139"/>
      <c r="BI129" s="1139"/>
      <c r="BJ129" s="1139"/>
      <c r="BK129" s="1139"/>
      <c r="BL129" s="1140"/>
      <c r="BM129" s="1138">
        <v>18.45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1729948</v>
      </c>
      <c r="AB130" s="1029"/>
      <c r="AC130" s="1029"/>
      <c r="AD130" s="1029"/>
      <c r="AE130" s="1030"/>
      <c r="AF130" s="1031">
        <v>1749991</v>
      </c>
      <c r="AG130" s="1029"/>
      <c r="AH130" s="1029"/>
      <c r="AI130" s="1029"/>
      <c r="AJ130" s="1030"/>
      <c r="AK130" s="1031">
        <v>1615709</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10.6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8106111</v>
      </c>
      <c r="AB131" s="1054"/>
      <c r="AC131" s="1054"/>
      <c r="AD131" s="1054"/>
      <c r="AE131" s="1055"/>
      <c r="AF131" s="1053">
        <v>7915878</v>
      </c>
      <c r="AG131" s="1054"/>
      <c r="AH131" s="1054"/>
      <c r="AI131" s="1054"/>
      <c r="AJ131" s="1055"/>
      <c r="AK131" s="1053">
        <v>7743201</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8.8000000000000007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10.1373766</v>
      </c>
      <c r="AB132" s="1170"/>
      <c r="AC132" s="1170"/>
      <c r="AD132" s="1170"/>
      <c r="AE132" s="1171"/>
      <c r="AF132" s="1172">
        <v>11.386393269999999</v>
      </c>
      <c r="AG132" s="1170"/>
      <c r="AH132" s="1170"/>
      <c r="AI132" s="1170"/>
      <c r="AJ132" s="1171"/>
      <c r="AK132" s="1172">
        <v>10.318781599999999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10.6</v>
      </c>
      <c r="AB133" s="1153"/>
      <c r="AC133" s="1153"/>
      <c r="AD133" s="1153"/>
      <c r="AE133" s="1154"/>
      <c r="AF133" s="1152">
        <v>10.6</v>
      </c>
      <c r="AG133" s="1153"/>
      <c r="AH133" s="1153"/>
      <c r="AI133" s="1153"/>
      <c r="AJ133" s="1154"/>
      <c r="AK133" s="1152">
        <v>10.6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hCIbIHOIEB9OO8VoaSZS3Tbv3SsFHxgQ1qGekiA9tOdyjJ1KCXYjGQrcP9Bq+d4KMm73+hAcBB775J3fDQMpug==" saltValue="15ypeUknt+9ABT8iMBKC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73" zoomScaleNormal="85" zoomScaleSheetLayoutView="100" workbookViewId="0">
      <selection activeCell="CN95" sqref="CN95"/>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WQgxRDOlOx8e2D1FHKFRJUhPaeNjA9eVxA57lz4inKznL8WafcvR9VhIjMMP8d8Wbp7LIqPUEtu+oOzbJqAnA==" saltValue="/kRyV/iPY631pxk0XH5n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W28"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EjEk+KA7OczQ2S99F3DmeylAmW+g5yeBNwZNHWzWFq7fXYnemKbjAYQxBwcOY+4+z4+rF6C7sRE0QJmIS07ag==" saltValue="7YsvXWSRwdYnvS253Loh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9"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2174896</v>
      </c>
      <c r="AP9" s="292">
        <v>62486</v>
      </c>
      <c r="AQ9" s="293">
        <v>69000</v>
      </c>
      <c r="AR9" s="294">
        <v>-9.4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268020</v>
      </c>
      <c r="AP10" s="295">
        <v>7700</v>
      </c>
      <c r="AQ10" s="296">
        <v>7980</v>
      </c>
      <c r="AR10" s="297">
        <v>-3.5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360614</v>
      </c>
      <c r="AP11" s="295">
        <v>10361</v>
      </c>
      <c r="AQ11" s="296">
        <v>8263</v>
      </c>
      <c r="AR11" s="297">
        <v>25.4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1174</v>
      </c>
      <c r="AR12" s="297" t="s">
        <v>499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v>18</v>
      </c>
      <c r="AR13" s="297" t="s">
        <v>499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82450</v>
      </c>
      <c r="AP14" s="295">
        <v>2369</v>
      </c>
      <c r="AQ14" s="296">
        <v>2909</v>
      </c>
      <c r="AR14" s="297">
        <v>-18.600000000000001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20822</v>
      </c>
      <c r="AP15" s="295">
        <v>598</v>
      </c>
      <c r="AQ15" s="296">
        <v>1519</v>
      </c>
      <c r="AR15" s="297">
        <v>-60.6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-166005</v>
      </c>
      <c r="AP16" s="295">
        <v>-4769</v>
      </c>
      <c r="AQ16" s="296">
        <v>-6242</v>
      </c>
      <c r="AR16" s="297">
        <v>-23.6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2740797</v>
      </c>
      <c r="AP17" s="295">
        <v>78745</v>
      </c>
      <c r="AQ17" s="296">
        <v>84621</v>
      </c>
      <c r="AR17" s="297">
        <v>-6.9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6.95</v>
      </c>
      <c r="AP21" s="308">
        <v>8.0399999999999991</v>
      </c>
      <c r="AQ21" s="309">
        <v>-1.0900000000000001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99.4</v>
      </c>
      <c r="AP22" s="313">
        <v>97.7</v>
      </c>
      <c r="AQ22" s="314">
        <v>1.7</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511</v>
      </c>
      <c r="AO27" s="273"/>
      <c r="AP27" s="273"/>
      <c r="AQ27" s="273"/>
      <c r="AR27" s="273"/>
      <c r="AS27" s="273"/>
      <c r="AT27" s="273"/>
    </row>
    <row r="28" spans="1:46" ht="16.2" x14ac:dyDescent="0.2">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1313344</v>
      </c>
      <c r="AP32" s="322">
        <v>37733</v>
      </c>
      <c r="AQ32" s="323">
        <v>49627</v>
      </c>
      <c r="AR32" s="324">
        <v>-24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64</v>
      </c>
      <c r="AR34" s="324" t="s">
        <v>499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1002645</v>
      </c>
      <c r="AP35" s="322">
        <v>28807</v>
      </c>
      <c r="AQ35" s="323">
        <v>20466</v>
      </c>
      <c r="AR35" s="324">
        <v>40.799999999999997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52550</v>
      </c>
      <c r="AP36" s="322">
        <v>1510</v>
      </c>
      <c r="AQ36" s="323">
        <v>2860</v>
      </c>
      <c r="AR36" s="324">
        <v>-47.2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60479</v>
      </c>
      <c r="AP37" s="322">
        <v>1738</v>
      </c>
      <c r="AQ37" s="323">
        <v>677</v>
      </c>
      <c r="AR37" s="324">
        <v>156.69999999999999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4</v>
      </c>
      <c r="AR38" s="314" t="s">
        <v>499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-14305</v>
      </c>
      <c r="AP39" s="322">
        <v>-411</v>
      </c>
      <c r="AQ39" s="323">
        <v>-4704</v>
      </c>
      <c r="AR39" s="324">
        <v>-91.3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-1615709</v>
      </c>
      <c r="AP40" s="322">
        <v>-46420</v>
      </c>
      <c r="AQ40" s="323">
        <v>-47177</v>
      </c>
      <c r="AR40" s="324">
        <v>-1.6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799004</v>
      </c>
      <c r="AP41" s="322">
        <v>22956</v>
      </c>
      <c r="AQ41" s="323">
        <v>21817</v>
      </c>
      <c r="AR41" s="324">
        <v>5.2</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1849162</v>
      </c>
      <c r="AN51" s="344">
        <v>51272</v>
      </c>
      <c r="AO51" s="345">
        <v>22.1</v>
      </c>
      <c r="AP51" s="346">
        <v>90961</v>
      </c>
      <c r="AQ51" s="347">
        <v>20.100000000000001</v>
      </c>
      <c r="AR51" s="348">
        <v>2</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943500</v>
      </c>
      <c r="AN52" s="352">
        <v>26160</v>
      </c>
      <c r="AO52" s="353">
        <v>17.2</v>
      </c>
      <c r="AP52" s="354">
        <v>37720</v>
      </c>
      <c r="AQ52" s="355">
        <v>7.1</v>
      </c>
      <c r="AR52" s="356">
        <v>10.1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1376988</v>
      </c>
      <c r="AN53" s="344">
        <v>38584</v>
      </c>
      <c r="AO53" s="345">
        <v>-24.7</v>
      </c>
      <c r="AP53" s="346">
        <v>106614</v>
      </c>
      <c r="AQ53" s="347">
        <v>17.2</v>
      </c>
      <c r="AR53" s="348">
        <v>-41.9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985162</v>
      </c>
      <c r="AN54" s="352">
        <v>27605</v>
      </c>
      <c r="AO54" s="353">
        <v>5.5</v>
      </c>
      <c r="AP54" s="354">
        <v>45545</v>
      </c>
      <c r="AQ54" s="355">
        <v>20.7</v>
      </c>
      <c r="AR54" s="356">
        <v>-15.2</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2814392</v>
      </c>
      <c r="AN55" s="344">
        <v>79593</v>
      </c>
      <c r="AO55" s="345">
        <v>106.3</v>
      </c>
      <c r="AP55" s="346">
        <v>81768</v>
      </c>
      <c r="AQ55" s="347">
        <v>-23.3</v>
      </c>
      <c r="AR55" s="348">
        <v>129.6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2231956</v>
      </c>
      <c r="AN56" s="352">
        <v>63121</v>
      </c>
      <c r="AO56" s="353">
        <v>128.69999999999999</v>
      </c>
      <c r="AP56" s="354">
        <v>37917</v>
      </c>
      <c r="AQ56" s="355">
        <v>-16.7</v>
      </c>
      <c r="AR56" s="356">
        <v>145.4</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1124123</v>
      </c>
      <c r="AN57" s="344">
        <v>32019</v>
      </c>
      <c r="AO57" s="345">
        <v>-59.8</v>
      </c>
      <c r="AP57" s="346">
        <v>65876</v>
      </c>
      <c r="AQ57" s="347">
        <v>-19.399999999999999</v>
      </c>
      <c r="AR57" s="348">
        <v>-40.4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609788</v>
      </c>
      <c r="AN58" s="352">
        <v>17369</v>
      </c>
      <c r="AO58" s="353">
        <v>-72.5</v>
      </c>
      <c r="AP58" s="354">
        <v>36484</v>
      </c>
      <c r="AQ58" s="355">
        <v>-3.8</v>
      </c>
      <c r="AR58" s="356">
        <v>-68.7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1381460</v>
      </c>
      <c r="AN59" s="344">
        <v>39690</v>
      </c>
      <c r="AO59" s="345">
        <v>24</v>
      </c>
      <c r="AP59" s="346">
        <v>68468</v>
      </c>
      <c r="AQ59" s="347">
        <v>3.9</v>
      </c>
      <c r="AR59" s="348">
        <v>20.100000000000001</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794946</v>
      </c>
      <c r="AN60" s="352">
        <v>22839</v>
      </c>
      <c r="AO60" s="353">
        <v>31.5</v>
      </c>
      <c r="AP60" s="354">
        <v>34140</v>
      </c>
      <c r="AQ60" s="355">
        <v>-6.4</v>
      </c>
      <c r="AR60" s="356">
        <v>37.9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1709225</v>
      </c>
      <c r="AN61" s="359">
        <v>48232</v>
      </c>
      <c r="AO61" s="360">
        <v>13.6</v>
      </c>
      <c r="AP61" s="361">
        <v>82737</v>
      </c>
      <c r="AQ61" s="362">
        <v>-0.3</v>
      </c>
      <c r="AR61" s="348">
        <v>13.9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1113070</v>
      </c>
      <c r="AN62" s="352">
        <v>31419</v>
      </c>
      <c r="AO62" s="353">
        <v>22.1</v>
      </c>
      <c r="AP62" s="354">
        <v>38361</v>
      </c>
      <c r="AQ62" s="355">
        <v>0.2</v>
      </c>
      <c r="AR62" s="356">
        <v>21.9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L15/aRSt8Z0AM2J94HvtDEwVmwtEANKfXKVJ/VupI4ASTXKLhGvxhBzcXdZ+q3hfZt2fC//VRKbb0Vt7B2NEGw==" saltValue="85UQLPbcY+8cj7C5Pfk0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2"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89bFZr1H3R3Ro/Ia2zEJKn7PYYkvR4jtyEMB0kDedKfhmacVQS2rndqlA/Liao/7F5nDy2EN2J+U/wUBLhYNw==" saltValue="9NxWIgINnX5QBDrIWFJC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X10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qzWiKF3kpC/OJ8oc2LAK1U8KsYwPhjdWuWA+G9BJLSWs9C9SRvvWZTma9pyaGwzypKh6US7JnxMNNHn35K0hA==" saltValue="SmhQklEqUk45rL0z6moq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12" t="s">
        <v>3</v>
      </c>
      <c r="D47" s="1212"/>
      <c r="E47" s="1213"/>
      <c r="F47" s="11">
        <v>45.84</v>
      </c>
      <c r="G47" s="12">
        <v>48.67</v>
      </c>
      <c r="H47" s="12">
        <v>55.61</v>
      </c>
      <c r="I47" s="12">
        <v>58.1</v>
      </c>
      <c r="J47" s="13">
        <v>71.25</v>
      </c>
    </row>
    <row r="48" spans="2:10" ht="57.75" customHeight="1" x14ac:dyDescent="0.2">
      <c r="B48" s="14"/>
      <c r="C48" s="1214" t="s">
        <v>4</v>
      </c>
      <c r="D48" s="1214"/>
      <c r="E48" s="1215"/>
      <c r="F48" s="15">
        <v>8.61</v>
      </c>
      <c r="G48" s="16">
        <v>8.61</v>
      </c>
      <c r="H48" s="16">
        <v>8.5299999999999994</v>
      </c>
      <c r="I48" s="16">
        <v>10.039999999999999</v>
      </c>
      <c r="J48" s="17">
        <v>10.18</v>
      </c>
    </row>
    <row r="49" spans="2:10" ht="57.75" customHeight="1" thickBot="1" x14ac:dyDescent="0.25">
      <c r="B49" s="18"/>
      <c r="C49" s="1216" t="s">
        <v>5</v>
      </c>
      <c r="D49" s="1216"/>
      <c r="E49" s="1217"/>
      <c r="F49" s="19">
        <v>1.75</v>
      </c>
      <c r="G49" s="20" t="s">
        <v>547</v>
      </c>
      <c r="H49" s="20">
        <v>3.03</v>
      </c>
      <c r="I49" s="20" t="s">
        <v>548</v>
      </c>
      <c r="J49" s="21">
        <v>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HqIecxtQGuaJ2e7eXDihwVCgdjR5FgOg27zKjSVeoeZVvmcY7x6tNhhzn8VOKPw4XbrrbQPZ2GhrMiPRNw9ew==" saltValue="5zOWS0rH18tc4Ftb9k4Q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asakuchi</cp:lastModifiedBy>
  <cp:lastPrinted>2019-10-25T07:42:13Z</cp:lastPrinted>
  <dcterms:created xsi:type="dcterms:W3CDTF">2019-02-14T04:16:06Z</dcterms:created>
  <dcterms:modified xsi:type="dcterms:W3CDTF">2019-10-25T08:05:43Z</dcterms:modified>
  <cp:category/>
</cp:coreProperties>
</file>