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ulfs01\Asakuchi_City_Office\01文書管理\2024年度\10企画財政部\10財政課\01_財政係\(6)財政状況の調査報告\財政状況資料集\2025.3.3_【311(火)正午〆】令和5年度財政状況資料集の作成及び提出について\02_提出\"/>
    </mc:Choice>
  </mc:AlternateContent>
  <bookViews>
    <workbookView xWindow="0" yWindow="0" windowWidth="28800" windowHeight="14115" tabRatio="65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<sst xmlns="http://schemas.openxmlformats.org/spreadsheetml/2006/main" count="1113" uniqueCount="575">
  <si>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</si>
  <si>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</si>
  <si>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</si>
  <si>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</si>
  <si>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</si>
  <si>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</si>
  <si>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</si>
  <si>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</si>
  <si>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</si>
  <si>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</si>
  <si>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</si>
  <si>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</si>
  <si>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</si>
  <si>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</si>
  <si>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</si>
  <si>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</si>
  <si>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</si>
  <si>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</si>
  <si>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</si>
  <si>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</si>
  <si>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</si>
  <si>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</si>
  <si>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</si>
  <si>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</si>
  <si>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</si>
  <si>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</si>
  <si>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</si>
  <si>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</si>
  <si>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</si>
  <si>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</si>
  <si>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</si>
  <si>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</si>
  <si>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</si>
  <si>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</si>
  <si>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</si>
  <si>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</si>
  <si>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</si>
  <si>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</si>
  <si>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</si>
  <si>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</si>
  <si>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</si>
  <si>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</si>
  <si>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</si>
  <si>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</si>
  <si>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</si>
  <si>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</si>
  <si>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</si>
  <si>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</si>
  <si>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</si>
  <si>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</si>
  <si>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</si>
  <si>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</si>
  <si>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</si>
  <si>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</si>
  <si>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</si>
  <si>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</si>
  <si>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</si>
  <si>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</si>
  <si>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</si>
  <si>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</si>
  <si>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</si>
  <si>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</si>
  <si>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</si>
  <si>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</si>
  <si>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</si>
  <si>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</si>
  <si>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</si>
  <si>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</si>
  <si>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</si>
  <si>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</si>
  <si>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</si>
  <si>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</si>
  <si>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</si>
  <si>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</si>
  <si>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</si>
  <si>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</si>
  <si>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</si>
  <si>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</si>
  <si>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</si>
  <si>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</si>
  <si>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</si>
  <si>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</si>
  <si>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</si>
  <si>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</si>
  <si>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</si>
  <si>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</si>
  <si>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</si>
  <si>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</si>
  <si>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</si>
  <si>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</si>
  <si>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</si>
  <si>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</si>
  <si>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</si>
  <si>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</si>
  <si>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浅口市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</si>
  <si>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</si>
  <si>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</si>
  <si>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</si>
  <si>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</si>
  <si>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</si>
  <si>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</si>
  <si>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</si>
  <si>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</si>
  <si>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</si>
  <si>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</si>
  <si>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</si>
  <si>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</si>
  <si>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</si>
  <si>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</si>
  <si>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</si>
  <si>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</si>
  <si>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</si>
  <si>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</si>
  <si>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</si>
  <si>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</si>
  <si>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</si>
  <si>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</si>
  <si>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</si>
  <si>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</si>
  <si>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</si>
  <si>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</si>
  <si>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</si>
  <si>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</si>
  <si>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</si>
  <si>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</si>
  <si>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</si>
  <si>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</si>
  <si>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</si>
  <si>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</si>
  <si>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</si>
  <si>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</si>
  <si>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</si>
  <si>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</si>
  <si>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</si>
  <si>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</si>
  <si>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</si>
  <si>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</si>
  <si>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</si>
  <si>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</si>
  <si>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</si>
  <si>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</si>
  <si>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</si>
  <si>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</si>
  <si>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</si>
  <si>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</si>
  <si>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</si>
  <si>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</si>
  <si>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</si>
  <si>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</si>
  <si>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</si>
  <si>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</si>
  <si>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</si>
  <si>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</si>
  <si>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</si>
  <si>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</si>
  <si>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</si>
  <si>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</si>
  <si>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</si>
  <si>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</si>
  <si>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</si>
  <si>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</si>
  <si>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</si>
  <si>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</si>
  <si>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</si>
  <si>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</si>
  <si>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</si>
  <si>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</si>
  <si>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</si>
  <si>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</si>
  <si>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</si>
  <si>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</si>
  <si>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</si>
  <si>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</si>
  <si>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</si>
  <si>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</si>
  <si>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</si>
  <si>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</si>
  <si>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</si>
  <si>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</si>
  <si>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</si>
  <si>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</si>
  <si>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</si>
  <si>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</si>
  <si>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</si>
  <si>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</si>
  <si>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</si>
  <si>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</si>
  <si>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</si>
  <si>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</si>
  <si>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</si>
  <si>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</si>
  <si>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</si>
  <si>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</si>
  <si>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</si>
  <si>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</si>
  <si>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</si>
  <si>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</si>
  <si>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</si>
  <si>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</si>
  <si>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</si>
  <si>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</si>
  <si>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</si>
  <si>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</si>
  <si>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岡山県浅口市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</si>
  <si>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</si>
  <si>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</si>
  <si>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</si>
  <si>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</si>
  <si>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</si>
  <si>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</si>
  <si>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</si>
  <si>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</si>
  <si>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</si>
  <si>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</si>
  <si>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</si>
  <si>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</si>
  <si>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</si>
  <si>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</si>
  <si>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</si>
  <si>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</si>
  <si>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</si>
  <si>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</si>
  <si>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</si>
  <si>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</si>
  <si>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</si>
  <si>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</si>
  <si>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</si>
  <si>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</si>
  <si>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</si>
  <si>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</si>
  <si>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</si>
  <si>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</si>
  <si>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</si>
  <si>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</si>
  <si>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</si>
  <si>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</si>
  <si>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</si>
  <si>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</si>
  <si>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</si>
  <si>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</si>
  <si>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</si>
  <si>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</si>
  <si>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</si>
  <si>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</si>
  <si>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</si>
  <si>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</si>
  <si>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</si>
  <si>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</si>
  <si>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</si>
  <si>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</si>
  <si>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</si>
  <si>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</si>
  <si>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</si>
  <si>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</si>
  <si>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</si>
  <si>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</si>
  <si>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</si>
  <si>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</si>
  <si>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</si>
  <si>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</si>
  <si>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</si>
  <si>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</si>
  <si>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</si>
  <si>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</si>
  <si>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</si>
  <si>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</si>
  <si>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</si>
  <si>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</si>
  <si>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</si>
  <si>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</si>
  <si>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</si>
  <si>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</si>
  <si>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</si>
  <si>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</si>
  <si>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</si>
  <si>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</si>
  <si>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</si>
  <si>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</si>
  <si>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</si>
  <si>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</si>
  <si>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</si>
  <si>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</si>
  <si>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</si>
  <si>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</si>
  <si>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</si>
  <si>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</si>
  <si>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</si>
  <si>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</si>
  <si>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</si>
  <si>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</si>
  <si>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</si>
  <si>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</si>
  <si>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</si>
  <si>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</si>
  <si>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</si>
  <si>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</si>
  <si>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</si>
  <si>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</si>
  <si>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</si>
  <si>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</si>
  <si>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</si>
  <si>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</si>
  <si>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</si>
  <si>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</si>
  <si>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</si>
  <si>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</si>
  <si>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</si>
  <si>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</si>
  <si>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</si>
  <si>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</si>
  <si>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</si>
  <si>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</si>
  <si>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</si>
  <si>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</si>
  <si>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</si>
  <si>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</si>
  <si>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</si>
  <si>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</si>
  <si>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</si>
  <si>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</si>
  <si>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</si>
  <si>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</si>
  <si>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</si>
  <si>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</si>
  <si>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</si>
  <si>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</si>
  <si>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</si>
  <si>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</si>
  <si>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</si>
  <si>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</si>
  <si>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</si>
  <si>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</si>
  <si>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</si>
  <si>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</si>
  <si>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</si>
  <si>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</si>
  <si>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</si>
  <si>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</si>
  <si>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</si>
  <si>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</si>
  <si>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</si>
  <si>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</si>
  <si>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</si>
  <si>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</si>
  <si>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</si>
  <si>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</si>
  <si>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</si>
  <si>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</si>
  <si>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</si>
  <si>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</si>
  <si>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</si>
  <si>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</si>
  <si>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</si>
  <si>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</si>
  <si>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岡山県浅口市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</si>
  <si>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</si>
  <si>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</si>
  <si>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</si>
  <si>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</si>
  <si>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</si>
  <si>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</si>
  <si>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</si>
  <si>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</si>
  <si>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</si>
  <si>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</si>
  <si>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</si>
  <si>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</si>
  <si>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</si>
  <si>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</si>
  <si>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</si>
  <si>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</si>
  <si>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</si>
  <si>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</si>
  <si>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</si>
  <si>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</si>
  <si>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浅口市畑地かんがい給水事業特別会計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</si>
  <si>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</si>
  <si>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</si>
  <si>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</si>
  <si>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</si>
  <si>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</si>
  <si>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</si>
  <si>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</si>
  <si>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</si>
  <si>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</si>
  <si>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</si>
  <si>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</si>
  <si>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</si>
  <si>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</si>
  <si>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浅口市国民健康保険特別会計</t>
    <phoneticPr fontId="5"/>
  </si>
  <si>
    <t>浅口市介護保険特別会計</t>
    <phoneticPr fontId="5"/>
  </si>
  <si>
    <t>浅口市後期高齢者医療特別会計</t>
    <phoneticPr fontId="5"/>
  </si>
  <si>
    <t>浅口市水道事業会計</t>
    <phoneticPr fontId="5"/>
  </si>
  <si>
    <t>法適用企業</t>
    <phoneticPr fontId="5"/>
  </si>
  <si>
    <t>浅口市下水道事業会計</t>
    <phoneticPr fontId="5"/>
  </si>
  <si>
    <t>浅口市工業団地開発事業特別会計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</si>
  <si>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</si>
  <si>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</si>
  <si>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</si>
  <si>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</si>
  <si>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</si>
  <si>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</si>
  <si>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</si>
  <si>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</si>
  <si>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</si>
  <si>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</si>
  <si>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</si>
  <si>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</si>
  <si>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</si>
  <si>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</si>
  <si>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</si>
  <si>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</si>
  <si>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</si>
  <si>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</si>
  <si>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</si>
  <si>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</si>
  <si>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</si>
  <si>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</si>
  <si>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</si>
  <si>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</si>
  <si>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</si>
  <si>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</si>
  <si>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</si>
  <si>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</si>
  <si>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</si>
  <si>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</si>
  <si>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</si>
  <si>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</si>
  <si>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</si>
  <si>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</si>
  <si>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</si>
  <si>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</si>
  <si>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</si>
  <si>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</si>
  <si>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</si>
  <si>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</si>
  <si>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</si>
  <si>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</si>
  <si>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</si>
  <si>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</si>
  <si>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</si>
  <si>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</si>
  <si>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</si>
  <si>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</si>
  <si>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</si>
  <si>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</si>
  <si>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</si>
  <si>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</si>
  <si>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</si>
  <si>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</si>
  <si>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</si>
  <si>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</si>
  <si>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</si>
  <si>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</si>
  <si>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</si>
  <si>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</si>
  <si>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</si>
  <si>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</si>
  <si>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</si>
  <si>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</si>
  <si>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</si>
  <si>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</si>
  <si>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</si>
  <si>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</si>
  <si>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</si>
  <si>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</si>
  <si>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</si>
  <si>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</si>
  <si>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</si>
  <si>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</si>
  <si>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</si>
  <si>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</si>
  <si>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</si>
  <si>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</si>
  <si>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</si>
  <si>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</si>
  <si>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</si>
  <si>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</si>
  <si>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</si>
  <si>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</si>
  <si>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</si>
  <si>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</si>
  <si>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</si>
  <si>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</si>
  <si>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</si>
  <si>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</si>
  <si>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</si>
  <si>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</si>
  <si>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</si>
  <si>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</si>
  <si>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</si>
  <si>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</si>
  <si>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</si>
  <si>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</si>
  <si>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</si>
  <si>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</si>
  <si>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</si>
  <si>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</si>
  <si>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</si>
  <si>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</si>
  <si>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</si>
  <si>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</si>
  <si>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</si>
  <si>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</si>
  <si>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</si>
  <si>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</si>
  <si>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</si>
  <si>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</si>
  <si>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</si>
  <si>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</si>
  <si>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</si>
  <si>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</si>
  <si>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</si>
  <si>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</si>
  <si>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</si>
  <si>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</si>
  <si>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</si>
  <si>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</si>
  <si>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</si>
  <si>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</si>
  <si>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</si>
  <si>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</si>
  <si>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</si>
  <si>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</si>
  <si>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</si>
  <si>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</si>
  <si>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</si>
  <si>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</si>
  <si>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</si>
  <si>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</si>
  <si>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</si>
  <si>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</si>
  <si>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10.26</t>
  </si>
  <si>
    <t>▲ 7.41</t>
  </si>
  <si>
    <t>▲ 4.94</t>
  </si>
  <si>
    <t>▲ 5.71</t>
  </si>
  <si>
    <t>▲ 12.01</t>
  </si>
  <si>
    <t>浅口市水道事業会計</t>
  </si>
  <si>
    <t>一般会計</t>
  </si>
  <si>
    <t>浅口市国民健康保険特別会計</t>
  </si>
  <si>
    <t>浅口市介護保険特別会計</t>
  </si>
  <si>
    <t>浅口市下水道事業会計</t>
  </si>
  <si>
    <t>浅口市畑地かんがい給水事業特別会計</t>
  </si>
  <si>
    <t>浅口市後期高齢者医療特別会計</t>
  </si>
  <si>
    <t>浅口市工業団地開発事業特別会計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</si>
  <si>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</si>
  <si>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</si>
  <si>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</si>
  <si>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</si>
  <si>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</si>
  <si>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</si>
  <si>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</si>
  <si>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</si>
  <si>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</si>
  <si>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岡山県後期高齢者医療広域連合後期高齢者医療特別会計</t>
    <rPh sb="0" eb="3">
      <t>オカヤマケン</t>
    </rPh>
    <rPh sb="3" eb="10">
      <t>コウキコウレイシャイリョウ</t>
    </rPh>
    <rPh sb="10" eb="12">
      <t>コウイキ</t>
    </rPh>
    <rPh sb="12" eb="14">
      <t>レンゴウ</t>
    </rPh>
    <rPh sb="14" eb="16">
      <t>コウキ</t>
    </rPh>
    <rPh sb="16" eb="19">
      <t>コウレイシャ</t>
    </rPh>
    <rPh sb="19" eb="21">
      <t>イリョウ</t>
    </rPh>
    <rPh sb="21" eb="23">
      <t>トクベツ</t>
    </rPh>
    <rPh sb="23" eb="25">
      <t>カイケイ</t>
    </rPh>
    <phoneticPr fontId="2"/>
  </si>
  <si>
    <t>岡山県西南水道企業団</t>
    <rPh sb="0" eb="3">
      <t>オカヤマケン</t>
    </rPh>
    <rPh sb="3" eb="5">
      <t>セイナン</t>
    </rPh>
    <rPh sb="5" eb="7">
      <t>スイドウ</t>
    </rPh>
    <rPh sb="7" eb="10">
      <t>キギョウダン</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</si>
  <si>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</si>
  <si>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12" eb="15">
      <t>カシツケキン</t>
    </rPh>
    <rPh sb="15" eb="17">
      <t>トクベツ</t>
    </rPh>
    <rPh sb="17" eb="19">
      <t>カイケイ</t>
    </rPh>
    <phoneticPr fontId="2"/>
  </si>
  <si>
    <t>倉敷西部清掃施設組合</t>
    <rPh sb="0" eb="2">
      <t>クラシキ</t>
    </rPh>
    <rPh sb="2" eb="4">
      <t>セイブ</t>
    </rPh>
    <rPh sb="4" eb="6">
      <t>セイソウ</t>
    </rPh>
    <rPh sb="6" eb="8">
      <t>シセツ</t>
    </rPh>
    <rPh sb="8" eb="10">
      <t>クミアイ</t>
    </rPh>
    <phoneticPr fontId="2"/>
  </si>
  <si>
    <t>笠岡地区消防組合</t>
    <rPh sb="0" eb="2">
      <t>カサオカ</t>
    </rPh>
    <rPh sb="2" eb="4">
      <t>チク</t>
    </rPh>
    <rPh sb="4" eb="6">
      <t>ショウボウ</t>
    </rPh>
    <rPh sb="6" eb="8">
      <t>クミアイ</t>
    </rPh>
    <phoneticPr fontId="2"/>
  </si>
  <si>
    <t>岡山県西部環境整備施設組合</t>
    <rPh sb="3" eb="5">
      <t>セイブ</t>
    </rPh>
    <rPh sb="5" eb="7">
      <t>カンキョウ</t>
    </rPh>
    <rPh sb="7" eb="9">
      <t>セイビ</t>
    </rPh>
    <rPh sb="9" eb="11">
      <t>シセツ</t>
    </rPh>
    <rPh sb="11" eb="13">
      <t>クミアイ</t>
    </rPh>
    <phoneticPr fontId="2"/>
  </si>
  <si>
    <t>岡山県西部衛生施設組合</t>
    <rPh sb="0" eb="3">
      <t>オカヤマケン</t>
    </rPh>
    <rPh sb="3" eb="5">
      <t>セイブ</t>
    </rPh>
    <rPh sb="5" eb="7">
      <t>エイセイ</t>
    </rPh>
    <rPh sb="7" eb="9">
      <t>シセツ</t>
    </rPh>
    <rPh sb="9" eb="11">
      <t>クミアイ</t>
    </rPh>
    <phoneticPr fontId="2"/>
  </si>
  <si>
    <t>岡山県市町村税整理組合</t>
    <rPh sb="0" eb="3">
      <t>オカヤマケン</t>
    </rPh>
    <rPh sb="3" eb="6">
      <t>シチョウソン</t>
    </rPh>
    <rPh sb="6" eb="7">
      <t>ゼイ</t>
    </rPh>
    <rPh sb="7" eb="9">
      <t>セイリ</t>
    </rPh>
    <rPh sb="9" eb="11">
      <t>クミアイ</t>
    </rPh>
    <phoneticPr fontId="2"/>
  </si>
  <si>
    <t>岡山県市町村総合事務組合拠出金特別会計</t>
    <rPh sb="12" eb="15">
      <t>キョシュツキン</t>
    </rPh>
    <rPh sb="15" eb="17">
      <t>トクベツ</t>
    </rPh>
    <rPh sb="17" eb="19">
      <t>カイケイ</t>
    </rPh>
    <phoneticPr fontId="2"/>
  </si>
  <si>
    <t>備南競艇事業組合一般会計</t>
    <rPh sb="0" eb="2">
      <t>ビナン</t>
    </rPh>
    <rPh sb="2" eb="4">
      <t>キョウテイ</t>
    </rPh>
    <rPh sb="4" eb="6">
      <t>ジギョウ</t>
    </rPh>
    <rPh sb="6" eb="8">
      <t>クミアイ</t>
    </rPh>
    <rPh sb="8" eb="10">
      <t>イッパン</t>
    </rPh>
    <rPh sb="10" eb="12">
      <t>カイケイ</t>
    </rPh>
    <phoneticPr fontId="2"/>
  </si>
  <si>
    <t>岡山県後期高齢者医療広域連合一般会計</t>
    <rPh sb="0" eb="3">
      <t>オカヤマケン</t>
    </rPh>
    <rPh sb="3" eb="10">
      <t>コウキコウレイシャイリョウ</t>
    </rPh>
    <rPh sb="10" eb="12">
      <t>コウイキ</t>
    </rPh>
    <rPh sb="12" eb="14">
      <t>レンゴウ</t>
    </rPh>
    <rPh sb="14" eb="16">
      <t>イッパン</t>
    </rPh>
    <rPh sb="16" eb="18">
      <t>カイケイ</t>
    </rPh>
    <phoneticPr fontId="2"/>
  </si>
  <si>
    <t>備南競艇事業組合競艇事業特別会計</t>
    <rPh sb="0" eb="2">
      <t>ビナン</t>
    </rPh>
    <rPh sb="2" eb="4">
      <t>キョウテイ</t>
    </rPh>
    <rPh sb="4" eb="6">
      <t>ジギョウ</t>
    </rPh>
    <rPh sb="6" eb="8">
      <t>クミアイ</t>
    </rPh>
    <rPh sb="8" eb="10">
      <t>キョウテイ</t>
    </rPh>
    <rPh sb="10" eb="12">
      <t>ジギョウ</t>
    </rPh>
    <rPh sb="12" eb="14">
      <t>トクベツ</t>
    </rPh>
    <rPh sb="14" eb="16">
      <t>カイケイ</t>
    </rPh>
    <phoneticPr fontId="2"/>
  </si>
  <si>
    <t>岡山県西部地区養護老人ホーム組合</t>
    <rPh sb="0" eb="3">
      <t>オカヤマケン</t>
    </rPh>
    <rPh sb="3" eb="5">
      <t>セイブ</t>
    </rPh>
    <rPh sb="5" eb="7">
      <t>チク</t>
    </rPh>
    <rPh sb="7" eb="9">
      <t>ヨウゴ</t>
    </rPh>
    <rPh sb="9" eb="11">
      <t>ロウジン</t>
    </rPh>
    <rPh sb="14" eb="16">
      <t>クミアイ</t>
    </rPh>
    <phoneticPr fontId="2"/>
  </si>
  <si>
    <t>-</t>
    <phoneticPr fontId="2"/>
  </si>
  <si>
    <t>浅口市土地開発公社</t>
    <rPh sb="0" eb="3">
      <t>アサクチシ</t>
    </rPh>
    <rPh sb="3" eb="5">
      <t>トチ</t>
    </rPh>
    <rPh sb="5" eb="7">
      <t>カイハツ</t>
    </rPh>
    <rPh sb="7" eb="9">
      <t>コウシャ</t>
    </rPh>
    <phoneticPr fontId="2"/>
  </si>
  <si>
    <t>合併振興基金</t>
    <rPh sb="0" eb="2">
      <t>ガッペイ</t>
    </rPh>
    <rPh sb="2" eb="4">
      <t>シンコウ</t>
    </rPh>
    <rPh sb="4" eb="6">
      <t>キキン</t>
    </rPh>
    <phoneticPr fontId="5"/>
  </si>
  <si>
    <t>学校施設等整備基金</t>
    <rPh sb="0" eb="2">
      <t>ガッコウ</t>
    </rPh>
    <rPh sb="2" eb="4">
      <t>シセツ</t>
    </rPh>
    <rPh sb="4" eb="5">
      <t>トウ</t>
    </rPh>
    <rPh sb="5" eb="7">
      <t>セイビ</t>
    </rPh>
    <rPh sb="7" eb="9">
      <t>キキン</t>
    </rPh>
    <phoneticPr fontId="2"/>
  </si>
  <si>
    <t>まちづくり基金</t>
    <rPh sb="5" eb="7">
      <t>キキン</t>
    </rPh>
    <phoneticPr fontId="2"/>
  </si>
  <si>
    <t>社会体育施設整備基金</t>
    <rPh sb="0" eb="2">
      <t>シャカイ</t>
    </rPh>
    <rPh sb="2" eb="4">
      <t>タイイク</t>
    </rPh>
    <rPh sb="4" eb="6">
      <t>シセツ</t>
    </rPh>
    <rPh sb="6" eb="8">
      <t>セイビ</t>
    </rPh>
    <rPh sb="8" eb="10">
      <t>キキン</t>
    </rPh>
    <phoneticPr fontId="2"/>
  </si>
  <si>
    <t>文化振興基金</t>
    <rPh sb="0" eb="2">
      <t>ブンカ</t>
    </rPh>
    <rPh sb="2" eb="4">
      <t>シンコウ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</si>
</sst>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7224-4A0C-A9EE-538CEC8A85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47875</c:v>
                </c:pt>
                <c:pt idx="1">
                  <c:v>43879</c:v>
                </c:pt>
                <c:pt idx="2">
                  <c:v>30258</c:v>
                </c:pt>
                <c:pt idx="3">
                  <c:v>29929</c:v>
                </c:pt>
                <c:pt idx="4">
                  <c:v>38132</c:v>
                </c:pt>
              </c:numCache>
            </c:numRef>
          </c:val>
          <c:smooth val="0"/>
          <c:extLst>
            <c:ext xmlns:c16="http://schemas.microsoft.com/office/drawing/2014/chart" uri="{C3380CC4-5D6E-409C-BE32-E72D297353CC}">
              <c16:uniqueId val="{00000001-7224-4A0C-A9EE-538CEC8A85C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11.91</c:v>
                </c:pt>
                <c:pt idx="1">
                  <c:v>11.47</c:v>
                </c:pt>
                <c:pt idx="2">
                  <c:v>12.87</c:v>
                </c:pt>
                <c:pt idx="3">
                  <c:v>14.61</c:v>
                </c:pt>
                <c:pt idx="4">
                  <c:v>11.16</c:v>
                </c:pt>
              </c:numCache>
            </c:numRef>
          </c:val>
          <c:extLst>
            <c:ext xmlns:c16="http://schemas.microsoft.com/office/drawing/2014/chart" uri="{C3380CC4-5D6E-409C-BE32-E72D297353CC}">
              <c16:uniqueId val="{00000000-CBB0-415E-98C4-290833BA99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66.27</c:v>
                </c:pt>
                <c:pt idx="1">
                  <c:v>62.82</c:v>
                </c:pt>
                <c:pt idx="2">
                  <c:v>60.05</c:v>
                </c:pt>
                <c:pt idx="3">
                  <c:v>60.84</c:v>
                </c:pt>
                <c:pt idx="4">
                  <c:v>58.92</c:v>
                </c:pt>
              </c:numCache>
            </c:numRef>
          </c:val>
          <c:extLst>
            <c:ext xmlns:c16="http://schemas.microsoft.com/office/drawing/2014/chart" uri="{C3380CC4-5D6E-409C-BE32-E72D297353CC}">
              <c16:uniqueId val="{00000001-CBB0-415E-98C4-290833BA99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-10.26</c:v>
                </c:pt>
                <c:pt idx="1">
                  <c:v>-7.41</c:v>
                </c:pt>
                <c:pt idx="2">
                  <c:v>-4.9400000000000004</c:v>
                </c:pt>
                <c:pt idx="3">
                  <c:v>-5.71</c:v>
                </c:pt>
                <c:pt idx="4">
                  <c:v>-12.01</c:v>
                </c:pt>
              </c:numCache>
            </c:numRef>
          </c:val>
          <c:smooth val="0"/>
          <c:extLst>
            <c:ext xmlns:c16="http://schemas.microsoft.com/office/drawing/2014/chart" uri="{C3380CC4-5D6E-409C-BE32-E72D297353CC}">
              <c16:uniqueId val="{00000002-CBB0-415E-98C4-290833BA99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1.89</c:v>
                </c:pt>
                <c:pt idx="2">
                  <c:v>#N/A</c:v>
                </c:pt>
                <c:pt idx="3">
                  <c:v>0.02</c:v>
                </c:pt>
                <c:pt idx="4">
                  <c:v>#N/A</c:v>
                </c:pt>
                <c:pt idx="5">
                  <c:v>0.02</c:v>
                </c:pt>
                <c:pt idx="6">
                  <c:v>#N/A</c:v>
                </c:pt>
                <c:pt idx="7">
                  <c:v>0</c:v>
                </c:pt>
                <c:pt idx="8">
                  <c:v>0</c:v>
                </c:pt>
                <c:pt idx="9">
                  <c:v>0</c:v>
                </c:pt>
              </c:numCache>
            </c:numRef>
          </c:val>
          <c:extLst>
            <c:ext xmlns:c16="http://schemas.microsoft.com/office/drawing/2014/chart" uri="{C3380CC4-5D6E-409C-BE32-E72D297353CC}">
              <c16:uniqueId val="{00000000-B82F-4FF4-8990-645B2BA478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82F-4FF4-8990-645B2BA478B9}"/>
            </c:ext>
          </c:extLst>
        </c:ser>
        <c:ser>
          <c:idx val="2"/>
          <c:order val="2"/>
          <c:tx>
            <c:strRef>
              <c:f>データシート!$A$29</c:f>
              <c:strCache>
                <c:ptCount val="1"/>
                <c:pt idx="0">
                  <c:v>浅口市工業団地開発事業特別会計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82F-4FF4-8990-645B2BA478B9}"/>
            </c:ext>
          </c:extLst>
        </c:ser>
        <c:ser>
          <c:idx val="3"/>
          <c:order val="3"/>
          <c:tx>
            <c:strRef>
              <c:f>データシート!$A$30</c:f>
              <c:strCache>
                <c:ptCount val="1"/>
                <c:pt idx="0">
                  <c:v>浅口市後期高齢者医療特別会計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82F-4FF4-8990-645B2BA478B9}"/>
            </c:ext>
          </c:extLst>
        </c:ser>
        <c:ser>
          <c:idx val="4"/>
          <c:order val="4"/>
          <c:tx>
            <c:strRef>
              <c:f>データシート!$A$31</c:f>
              <c:strCache>
                <c:ptCount val="1"/>
                <c:pt idx="0">
                  <c:v>浅口市畑地かんがい給水事業特別会計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0.02</c:v>
                </c:pt>
                <c:pt idx="4">
                  <c:v>#N/A</c:v>
                </c:pt>
                <c:pt idx="5">
                  <c:v>0</c:v>
                </c:pt>
                <c:pt idx="6">
                  <c:v>#N/A</c:v>
                </c:pt>
                <c:pt idx="7">
                  <c:v>0.04</c:v>
                </c:pt>
                <c:pt idx="8">
                  <c:v>#N/A</c:v>
                </c:pt>
                <c:pt idx="9">
                  <c:v>0.03</c:v>
                </c:pt>
              </c:numCache>
            </c:numRef>
          </c:val>
          <c:extLst>
            <c:ext xmlns:c16="http://schemas.microsoft.com/office/drawing/2014/chart" uri="{C3380CC4-5D6E-409C-BE32-E72D297353CC}">
              <c16:uniqueId val="{00000004-B82F-4FF4-8990-645B2BA478B9}"/>
            </c:ext>
          </c:extLst>
        </c:ser>
        <c:ser>
          <c:idx val="5"/>
          <c:order val="5"/>
          <c:tx>
            <c:strRef>
              <c:f>データシート!$A$32</c:f>
              <c:strCache>
                <c:ptCount val="1"/>
                <c:pt idx="0">
                  <c:v>浅口市下水道事業会計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0.8</c:v>
                </c:pt>
                <c:pt idx="4">
                  <c:v>#N/A</c:v>
                </c:pt>
                <c:pt idx="5">
                  <c:v>1.17</c:v>
                </c:pt>
                <c:pt idx="6">
                  <c:v>#N/A</c:v>
                </c:pt>
                <c:pt idx="7">
                  <c:v>1.75</c:v>
                </c:pt>
                <c:pt idx="8">
                  <c:v>#N/A</c:v>
                </c:pt>
                <c:pt idx="9">
                  <c:v>2.11</c:v>
                </c:pt>
              </c:numCache>
            </c:numRef>
          </c:val>
          <c:extLst>
            <c:ext xmlns:c16="http://schemas.microsoft.com/office/drawing/2014/chart" uri="{C3380CC4-5D6E-409C-BE32-E72D297353CC}">
              <c16:uniqueId val="{00000005-B82F-4FF4-8990-645B2BA478B9}"/>
            </c:ext>
          </c:extLst>
        </c:ser>
        <c:ser>
          <c:idx val="6"/>
          <c:order val="6"/>
          <c:tx>
            <c:strRef>
              <c:f>データシート!$A$33</c:f>
              <c:strCache>
                <c:ptCount val="1"/>
                <c:pt idx="0">
                  <c:v>浅口市介護保険特別会計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3.14</c:v>
                </c:pt>
                <c:pt idx="2">
                  <c:v>#N/A</c:v>
                </c:pt>
                <c:pt idx="3">
                  <c:v>2.74</c:v>
                </c:pt>
                <c:pt idx="4">
                  <c:v>#N/A</c:v>
                </c:pt>
                <c:pt idx="5">
                  <c:v>3.1</c:v>
                </c:pt>
                <c:pt idx="6">
                  <c:v>#N/A</c:v>
                </c:pt>
                <c:pt idx="7">
                  <c:v>3.43</c:v>
                </c:pt>
                <c:pt idx="8">
                  <c:v>#N/A</c:v>
                </c:pt>
                <c:pt idx="9">
                  <c:v>2.65</c:v>
                </c:pt>
              </c:numCache>
            </c:numRef>
          </c:val>
          <c:extLst>
            <c:ext xmlns:c16="http://schemas.microsoft.com/office/drawing/2014/chart" uri="{C3380CC4-5D6E-409C-BE32-E72D297353CC}">
              <c16:uniqueId val="{00000006-B82F-4FF4-8990-645B2BA478B9}"/>
            </c:ext>
          </c:extLst>
        </c:ser>
        <c:ser>
          <c:idx val="7"/>
          <c:order val="7"/>
          <c:tx>
            <c:strRef>
              <c:f>データシート!$A$34</c:f>
              <c:strCache>
                <c:ptCount val="1"/>
                <c:pt idx="0">
                  <c:v>浅口市国民健康保険特別会計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5.36</c:v>
                </c:pt>
                <c:pt idx="2">
                  <c:v>#N/A</c:v>
                </c:pt>
                <c:pt idx="3">
                  <c:v>6.06</c:v>
                </c:pt>
                <c:pt idx="4">
                  <c:v>#N/A</c:v>
                </c:pt>
                <c:pt idx="5">
                  <c:v>6.17</c:v>
                </c:pt>
                <c:pt idx="6">
                  <c:v>#N/A</c:v>
                </c:pt>
                <c:pt idx="7">
                  <c:v>6.51</c:v>
                </c:pt>
                <c:pt idx="8">
                  <c:v>#N/A</c:v>
                </c:pt>
                <c:pt idx="9">
                  <c:v>3.68</c:v>
                </c:pt>
              </c:numCache>
            </c:numRef>
          </c:val>
          <c:extLst>
            <c:ext xmlns:c16="http://schemas.microsoft.com/office/drawing/2014/chart" uri="{C3380CC4-5D6E-409C-BE32-E72D297353CC}">
              <c16:uniqueId val="{00000007-B82F-4FF4-8990-645B2BA478B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11.88</c:v>
                </c:pt>
                <c:pt idx="2">
                  <c:v>#N/A</c:v>
                </c:pt>
                <c:pt idx="3">
                  <c:v>11.41</c:v>
                </c:pt>
                <c:pt idx="4">
                  <c:v>#N/A</c:v>
                </c:pt>
                <c:pt idx="5">
                  <c:v>12.83</c:v>
                </c:pt>
                <c:pt idx="6">
                  <c:v>#N/A</c:v>
                </c:pt>
                <c:pt idx="7">
                  <c:v>14.56</c:v>
                </c:pt>
                <c:pt idx="8">
                  <c:v>#N/A</c:v>
                </c:pt>
                <c:pt idx="9">
                  <c:v>11.12</c:v>
                </c:pt>
              </c:numCache>
            </c:numRef>
          </c:val>
          <c:extLst>
            <c:ext xmlns:c16="http://schemas.microsoft.com/office/drawing/2014/chart" uri="{C3380CC4-5D6E-409C-BE32-E72D297353CC}">
              <c16:uniqueId val="{00000008-B82F-4FF4-8990-645B2BA478B9}"/>
            </c:ext>
          </c:extLst>
        </c:ser>
        <c:ser>
          <c:idx val="9"/>
          <c:order val="9"/>
          <c:tx>
            <c:strRef>
              <c:f>データシート!$A$36</c:f>
              <c:strCache>
                <c:ptCount val="1"/>
                <c:pt idx="0">
                  <c:v>浅口市水道事業会計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14.92</c:v>
                </c:pt>
                <c:pt idx="2">
                  <c:v>#N/A</c:v>
                </c:pt>
                <c:pt idx="3">
                  <c:v>13.69</c:v>
                </c:pt>
                <c:pt idx="4">
                  <c:v>#N/A</c:v>
                </c:pt>
                <c:pt idx="5">
                  <c:v>13.53</c:v>
                </c:pt>
                <c:pt idx="6">
                  <c:v>#N/A</c:v>
                </c:pt>
                <c:pt idx="7">
                  <c:v>13.65</c:v>
                </c:pt>
                <c:pt idx="8">
                  <c:v>#N/A</c:v>
                </c:pt>
                <c:pt idx="9">
                  <c:v>13</c:v>
                </c:pt>
              </c:numCache>
            </c:numRef>
          </c:val>
          <c:extLst>
            <c:ext xmlns:c16="http://schemas.microsoft.com/office/drawing/2014/chart" uri="{C3380CC4-5D6E-409C-BE32-E72D297353CC}">
              <c16:uniqueId val="{00000009-B82F-4FF4-8990-645B2BA478B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1626</c:v>
                </c:pt>
                <c:pt idx="5">
                  <c:v>1642</c:v>
                </c:pt>
                <c:pt idx="8">
                  <c:v>1638</c:v>
                </c:pt>
                <c:pt idx="11">
                  <c:v>1664</c:v>
                </c:pt>
                <c:pt idx="14">
                  <c:v>1637</c:v>
                </c:pt>
              </c:numCache>
            </c:numRef>
          </c:val>
          <c:extLst>
            <c:ext xmlns:c16="http://schemas.microsoft.com/office/drawing/2014/chart" uri="{C3380CC4-5D6E-409C-BE32-E72D297353CC}">
              <c16:uniqueId val="{00000000-9699-499E-B21C-6C3303F596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99-499E-B21C-6C3303F596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46</c:v>
                </c:pt>
                <c:pt idx="3">
                  <c:v>39</c:v>
                </c:pt>
                <c:pt idx="6">
                  <c:v>33</c:v>
                </c:pt>
                <c:pt idx="9">
                  <c:v>28</c:v>
                </c:pt>
                <c:pt idx="12">
                  <c:v>26</c:v>
                </c:pt>
              </c:numCache>
            </c:numRef>
          </c:val>
          <c:extLst>
            <c:ext xmlns:c16="http://schemas.microsoft.com/office/drawing/2014/chart" uri="{C3380CC4-5D6E-409C-BE32-E72D297353CC}">
              <c16:uniqueId val="{00000002-9699-499E-B21C-6C3303F596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78</c:v>
                </c:pt>
                <c:pt idx="3">
                  <c:v>80</c:v>
                </c:pt>
                <c:pt idx="6">
                  <c:v>77</c:v>
                </c:pt>
                <c:pt idx="9">
                  <c:v>74</c:v>
                </c:pt>
                <c:pt idx="12">
                  <c:v>66</c:v>
                </c:pt>
              </c:numCache>
            </c:numRef>
          </c:val>
          <c:extLst>
            <c:ext xmlns:c16="http://schemas.microsoft.com/office/drawing/2014/chart" uri="{C3380CC4-5D6E-409C-BE32-E72D297353CC}">
              <c16:uniqueId val="{00000003-9699-499E-B21C-6C3303F596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1008</c:v>
                </c:pt>
                <c:pt idx="3">
                  <c:v>721</c:v>
                </c:pt>
                <c:pt idx="6">
                  <c:v>689</c:v>
                </c:pt>
                <c:pt idx="9">
                  <c:v>655</c:v>
                </c:pt>
                <c:pt idx="12">
                  <c:v>611</c:v>
                </c:pt>
              </c:numCache>
            </c:numRef>
          </c:val>
          <c:extLst>
            <c:ext xmlns:c16="http://schemas.microsoft.com/office/drawing/2014/chart" uri="{C3380CC4-5D6E-409C-BE32-E72D297353CC}">
              <c16:uniqueId val="{00000004-9699-499E-B21C-6C3303F596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99-499E-B21C-6C3303F596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99-499E-B21C-6C3303F596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1373</c:v>
                </c:pt>
                <c:pt idx="3">
                  <c:v>1430</c:v>
                </c:pt>
                <c:pt idx="6">
                  <c:v>1431</c:v>
                </c:pt>
                <c:pt idx="9">
                  <c:v>1500</c:v>
                </c:pt>
                <c:pt idx="12">
                  <c:v>1503</c:v>
                </c:pt>
              </c:numCache>
            </c:numRef>
          </c:val>
          <c:extLst>
            <c:ext xmlns:c16="http://schemas.microsoft.com/office/drawing/2014/chart" uri="{C3380CC4-5D6E-409C-BE32-E72D297353CC}">
              <c16:uniqueId val="{00000007-9699-499E-B21C-6C3303F596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879</c:v>
                </c:pt>
                <c:pt idx="2">
                  <c:v>#N/A</c:v>
                </c:pt>
                <c:pt idx="3">
                  <c:v>#N/A</c:v>
                </c:pt>
                <c:pt idx="4">
                  <c:v>628</c:v>
                </c:pt>
                <c:pt idx="5">
                  <c:v>#N/A</c:v>
                </c:pt>
                <c:pt idx="6">
                  <c:v>#N/A</c:v>
                </c:pt>
                <c:pt idx="7">
                  <c:v>592</c:v>
                </c:pt>
                <c:pt idx="8">
                  <c:v>#N/A</c:v>
                </c:pt>
                <c:pt idx="9">
                  <c:v>#N/A</c:v>
                </c:pt>
                <c:pt idx="10">
                  <c:v>593</c:v>
                </c:pt>
                <c:pt idx="11">
                  <c:v>#N/A</c:v>
                </c:pt>
                <c:pt idx="12">
                  <c:v>#N/A</c:v>
                </c:pt>
                <c:pt idx="13">
                  <c:v>569</c:v>
                </c:pt>
                <c:pt idx="14">
                  <c:v>#N/A</c:v>
                </c:pt>
              </c:numCache>
            </c:numRef>
          </c:val>
          <c:smooth val="0"/>
          <c:extLst>
            <c:ext xmlns:c16="http://schemas.microsoft.com/office/drawing/2014/chart" uri="{C3380CC4-5D6E-409C-BE32-E72D297353CC}">
              <c16:uniqueId val="{00000008-9699-499E-B21C-6C3303F596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16072</c:v>
                </c:pt>
                <c:pt idx="5">
                  <c:v>15787</c:v>
                </c:pt>
                <c:pt idx="8">
                  <c:v>15285</c:v>
                </c:pt>
                <c:pt idx="11">
                  <c:v>14366</c:v>
                </c:pt>
                <c:pt idx="14">
                  <c:v>13679</c:v>
                </c:pt>
              </c:numCache>
            </c:numRef>
          </c:val>
          <c:extLst>
            <c:ext xmlns:c16="http://schemas.microsoft.com/office/drawing/2014/chart" uri="{C3380CC4-5D6E-409C-BE32-E72D297353CC}">
              <c16:uniqueId val="{00000000-ED33-4FA3-BA3C-4FC21B69698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1200</c:v>
                </c:pt>
                <c:pt idx="5">
                  <c:v>1165</c:v>
                </c:pt>
                <c:pt idx="8">
                  <c:v>1101</c:v>
                </c:pt>
                <c:pt idx="11">
                  <c:v>977</c:v>
                </c:pt>
                <c:pt idx="14">
                  <c:v>854</c:v>
                </c:pt>
              </c:numCache>
            </c:numRef>
          </c:val>
          <c:extLst>
            <c:ext xmlns:c16="http://schemas.microsoft.com/office/drawing/2014/chart" uri="{C3380CC4-5D6E-409C-BE32-E72D297353CC}">
              <c16:uniqueId val="{00000001-ED33-4FA3-BA3C-4FC21B69698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8596</c:v>
                </c:pt>
                <c:pt idx="5">
                  <c:v>8755</c:v>
                </c:pt>
                <c:pt idx="8">
                  <c:v>9133</c:v>
                </c:pt>
                <c:pt idx="11">
                  <c:v>9440</c:v>
                </c:pt>
                <c:pt idx="14">
                  <c:v>9922</c:v>
                </c:pt>
              </c:numCache>
            </c:numRef>
          </c:val>
          <c:extLst>
            <c:ext xmlns:c16="http://schemas.microsoft.com/office/drawing/2014/chart" uri="{C3380CC4-5D6E-409C-BE32-E72D297353CC}">
              <c16:uniqueId val="{00000002-ED33-4FA3-BA3C-4FC21B69698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33-4FA3-BA3C-4FC21B69698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33-4FA3-BA3C-4FC21B69698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33-4FA3-BA3C-4FC21B69698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1705</c:v>
                </c:pt>
                <c:pt idx="3">
                  <c:v>1582</c:v>
                </c:pt>
                <c:pt idx="6">
                  <c:v>1554</c:v>
                </c:pt>
                <c:pt idx="9">
                  <c:v>1519</c:v>
                </c:pt>
                <c:pt idx="12">
                  <c:v>1863</c:v>
                </c:pt>
              </c:numCache>
            </c:numRef>
          </c:val>
          <c:extLst>
            <c:ext xmlns:c16="http://schemas.microsoft.com/office/drawing/2014/chart" uri="{C3380CC4-5D6E-409C-BE32-E72D297353CC}">
              <c16:uniqueId val="{00000006-ED33-4FA3-BA3C-4FC21B69698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341</c:v>
                </c:pt>
                <c:pt idx="3">
                  <c:v>313</c:v>
                </c:pt>
                <c:pt idx="6">
                  <c:v>235</c:v>
                </c:pt>
                <c:pt idx="9">
                  <c:v>178</c:v>
                </c:pt>
                <c:pt idx="12">
                  <c:v>113</c:v>
                </c:pt>
              </c:numCache>
            </c:numRef>
          </c:val>
          <c:extLst>
            <c:ext xmlns:c16="http://schemas.microsoft.com/office/drawing/2014/chart" uri="{C3380CC4-5D6E-409C-BE32-E72D297353CC}">
              <c16:uniqueId val="{00000007-ED33-4FA3-BA3C-4FC21B69698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11250</c:v>
                </c:pt>
                <c:pt idx="3">
                  <c:v>9580</c:v>
                </c:pt>
                <c:pt idx="6">
                  <c:v>7949</c:v>
                </c:pt>
                <c:pt idx="9">
                  <c:v>9568</c:v>
                </c:pt>
                <c:pt idx="12">
                  <c:v>8869</c:v>
                </c:pt>
              </c:numCache>
            </c:numRef>
          </c:val>
          <c:extLst>
            <c:ext xmlns:c16="http://schemas.microsoft.com/office/drawing/2014/chart" uri="{C3380CC4-5D6E-409C-BE32-E72D297353CC}">
              <c16:uniqueId val="{00000008-ED33-4FA3-BA3C-4FC21B69698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401</c:v>
                </c:pt>
                <c:pt idx="3">
                  <c:v>338</c:v>
                </c:pt>
                <c:pt idx="6">
                  <c:v>318</c:v>
                </c:pt>
                <c:pt idx="9">
                  <c:v>274</c:v>
                </c:pt>
                <c:pt idx="12">
                  <c:v>228</c:v>
                </c:pt>
              </c:numCache>
            </c:numRef>
          </c:val>
          <c:extLst>
            <c:ext xmlns:c16="http://schemas.microsoft.com/office/drawing/2014/chart" uri="{C3380CC4-5D6E-409C-BE32-E72D297353CC}">
              <c16:uniqueId val="{00000009-ED33-4FA3-BA3C-4FC21B69698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13056</c:v>
                </c:pt>
                <c:pt idx="3">
                  <c:v>12927</c:v>
                </c:pt>
                <c:pt idx="6">
                  <c:v>12835</c:v>
                </c:pt>
                <c:pt idx="9">
                  <c:v>12101</c:v>
                </c:pt>
                <c:pt idx="12">
                  <c:v>11605</c:v>
                </c:pt>
              </c:numCache>
            </c:numRef>
          </c:val>
          <c:extLst>
            <c:ext xmlns:c16="http://schemas.microsoft.com/office/drawing/2014/chart" uri="{C3380CC4-5D6E-409C-BE32-E72D297353CC}">
              <c16:uniqueId val="{0000000A-ED33-4FA3-BA3C-4FC21B69698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885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D33-4FA3-BA3C-4FC21B69698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5908</c:v>
                </c:pt>
                <c:pt idx="1">
                  <c:v>5858</c:v>
                </c:pt>
                <c:pt idx="2">
                  <c:v>5724</c:v>
                </c:pt>
              </c:numCache>
            </c:numRef>
          </c:val>
          <c:extLst>
            <c:ext xmlns:c16="http://schemas.microsoft.com/office/drawing/2014/chart" uri="{C3380CC4-5D6E-409C-BE32-E72D297353CC}">
              <c16:uniqueId val="{00000000-E590-44AF-9E24-E850A5925D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369</c:v>
                </c:pt>
                <c:pt idx="1">
                  <c:v>369</c:v>
                </c:pt>
                <c:pt idx="2">
                  <c:v>465</c:v>
                </c:pt>
              </c:numCache>
            </c:numRef>
          </c:val>
          <c:extLst>
            <c:ext xmlns:c16="http://schemas.microsoft.com/office/drawing/2014/chart" uri="{C3380CC4-5D6E-409C-BE32-E72D297353CC}">
              <c16:uniqueId val="{00000001-E590-44AF-9E24-E850A5925D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3813</c:v>
                </c:pt>
                <c:pt idx="1">
                  <c:v>4167</c:v>
                </c:pt>
                <c:pt idx="2">
                  <c:v>4493</c:v>
                </c:pt>
              </c:numCache>
            </c:numRef>
          </c:val>
          <c:extLst>
            <c:ext xmlns:c16="http://schemas.microsoft.com/office/drawing/2014/chart" uri="{C3380CC4-5D6E-409C-BE32-E72D297353CC}">
              <c16:uniqueId val="{00000002-E590-44AF-9E24-E850A5925D7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32,987
32,585
66.46
16,662,144
15,519,755
1,084,111
9,715,015
11,604,518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市内に中心となる産業がないこと等により財政基盤が弱く、全国市町村平均を下回っている。今後も徹底した歳出の見直しを実施するとともに、税の収納率向上を中心とする歳入確保に努める。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146050</xdr:rowOff>
    </xdr:to>
    <xdr:cxnSp macro="">
      <xdr:nvCxnSpPr>
        <xdr:cNvPr id="69" name="直線コネクタ 68"/>
        <xdr:cNvCxnSpPr/>
      </xdr:nvCxnSpPr>
      <xdr:spPr>
        <a:xfrm>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125942</xdr:rowOff>
    </xdr:to>
    <xdr:cxnSp macro="">
      <xdr:nvCxnSpPr>
        <xdr:cNvPr id="72" name="直線コネクタ 71"/>
        <xdr:cNvCxnSpPr/>
      </xdr:nvCxnSpPr>
      <xdr:spPr>
        <a:xfrm>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105833</xdr:rowOff>
    </xdr:to>
    <xdr:cxnSp macro="">
      <xdr:nvCxnSpPr>
        <xdr:cNvPr id="75" name="直線コネクタ 74"/>
        <xdr:cNvCxnSpPr/>
      </xdr:nvCxnSpPr>
      <xdr:spPr>
        <a:xfrm>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105833</xdr:rowOff>
    </xdr:to>
    <xdr:cxnSp macro="">
      <xdr:nvCxnSpPr>
        <xdr:cNvPr id="78" name="直線コネクタ 77"/>
        <xdr:cNvCxnSpPr/>
      </xdr:nvCxnSpPr>
      <xdr:spPr>
        <a:xfrm flipV="1">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95" name="テキスト ボックス 94"/>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予防接種委託料や光熱水費等の増額により物件費が増加となり、前年度と比較して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今後も市税等の大幅な増加は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望めず</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増加が見込まれるため、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今後も事務の効率化を図る中で、義務的経費を含め更なる削減が必要である。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157056</xdr:rowOff>
    </xdr:from>
    <xdr:to>
      <xdr:col>23</xdr:col>
      <xdr:colOff>133350</xdr:colOff>
      <xdr:row>64</xdr:row>
      <xdr:rowOff>23283</xdr:rowOff>
    </xdr:to>
    <xdr:cxnSp macro="">
      <xdr:nvCxnSpPr>
        <xdr:cNvPr id="132" name="直線コネクタ 131"/>
        <xdr:cNvCxnSpPr/>
      </xdr:nvCxnSpPr>
      <xdr:spPr>
        <a:xfrm>
          <a:off x="4114800" y="10786956"/>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103294</xdr:rowOff>
    </xdr:from>
    <xdr:to>
      <xdr:col>19</xdr:col>
      <xdr:colOff>133350</xdr:colOff>
      <xdr:row>62</xdr:row>
      <xdr:rowOff>157056</xdr:rowOff>
    </xdr:to>
    <xdr:cxnSp macro="">
      <xdr:nvCxnSpPr>
        <xdr:cNvPr id="135" name="直線コネクタ 134"/>
        <xdr:cNvCxnSpPr/>
      </xdr:nvCxnSpPr>
      <xdr:spPr>
        <a:xfrm>
          <a:off x="3225800" y="10561744"/>
          <a:ext cx="889000" cy="2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103294</xdr:rowOff>
    </xdr:from>
    <xdr:to>
      <xdr:col>15</xdr:col>
      <xdr:colOff>82550</xdr:colOff>
      <xdr:row>63</xdr:row>
      <xdr:rowOff>162560</xdr:rowOff>
    </xdr:to>
    <xdr:cxnSp macro="">
      <xdr:nvCxnSpPr>
        <xdr:cNvPr id="138" name="直線コネクタ 137"/>
        <xdr:cNvCxnSpPr/>
      </xdr:nvCxnSpPr>
      <xdr:spPr>
        <a:xfrm flipV="1">
          <a:off x="2336800" y="10561744"/>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0" name="テキスト ボックス 139"/>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65</xdr:row>
      <xdr:rowOff>44873</xdr:rowOff>
    </xdr:to>
    <xdr:cxnSp macro="">
      <xdr:nvCxnSpPr>
        <xdr:cNvPr id="141" name="直線コネクタ 140"/>
        <xdr:cNvCxnSpPr/>
      </xdr:nvCxnSpPr>
      <xdr:spPr>
        <a:xfrm flipV="1">
          <a:off x="1447800" y="1096391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43" name="テキスト ボックス 142"/>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45" name="テキスト ボックス 144"/>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143933</xdr:rowOff>
    </xdr:from>
    <xdr:to>
      <xdr:col>23</xdr:col>
      <xdr:colOff>184150</xdr:colOff>
      <xdr:row>64</xdr:row>
      <xdr:rowOff>74083</xdr:rowOff>
    </xdr:to>
    <xdr:sp macro="" textlink="">
      <xdr:nvSpPr>
        <xdr:cNvPr id="151" name="楕円 150"/>
        <xdr:cNvSpPr/>
      </xdr:nvSpPr>
      <xdr:spPr>
        <a:xfrm>
          <a:off x="4902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116010</xdr:rowOff>
    </xdr:from>
    <xdr:ext cx="762000" cy="259045"/>
    <xdr:sp macro="" textlink="">
      <xdr:nvSpPr>
        <xdr:cNvPr id="152" name="財政構造の弾力性該当値テキスト"/>
        <xdr:cNvSpPr txBox="1"/>
      </xdr:nvSpPr>
      <xdr:spPr>
        <a:xfrm>
          <a:off x="5041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106256</xdr:rowOff>
    </xdr:from>
    <xdr:to>
      <xdr:col>19</xdr:col>
      <xdr:colOff>184150</xdr:colOff>
      <xdr:row>63</xdr:row>
      <xdr:rowOff>36406</xdr:rowOff>
    </xdr:to>
    <xdr:sp macro="" textlink="">
      <xdr:nvSpPr>
        <xdr:cNvPr id="153" name="楕円 152"/>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46583</xdr:rowOff>
    </xdr:from>
    <xdr:ext cx="736600" cy="259045"/>
    <xdr:sp macro="" textlink="">
      <xdr:nvSpPr>
        <xdr:cNvPr id="154" name="テキスト ボックス 153"/>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52494</xdr:rowOff>
    </xdr:from>
    <xdr:to>
      <xdr:col>15</xdr:col>
      <xdr:colOff>133350</xdr:colOff>
      <xdr:row>61</xdr:row>
      <xdr:rowOff>154094</xdr:rowOff>
    </xdr:to>
    <xdr:sp macro="" textlink="">
      <xdr:nvSpPr>
        <xdr:cNvPr id="155" name="楕円 154"/>
        <xdr:cNvSpPr/>
      </xdr:nvSpPr>
      <xdr:spPr>
        <a:xfrm>
          <a:off x="3175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138871</xdr:rowOff>
    </xdr:from>
    <xdr:ext cx="762000" cy="259045"/>
    <xdr:sp macro="" textlink="">
      <xdr:nvSpPr>
        <xdr:cNvPr id="156" name="テキスト ボックス 155"/>
        <xdr:cNvSpPr txBox="1"/>
      </xdr:nvSpPr>
      <xdr:spPr>
        <a:xfrm>
          <a:off x="2844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7" name="楕円 156"/>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58" name="テキスト ボックス 157"/>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165523</xdr:rowOff>
    </xdr:from>
    <xdr:to>
      <xdr:col>7</xdr:col>
      <xdr:colOff>31750</xdr:colOff>
      <xdr:row>65</xdr:row>
      <xdr:rowOff>95673</xdr:rowOff>
    </xdr:to>
    <xdr:sp macro="" textlink="">
      <xdr:nvSpPr>
        <xdr:cNvPr id="159" name="楕円 158"/>
        <xdr:cNvSpPr/>
      </xdr:nvSpPr>
      <xdr:spPr>
        <a:xfrm>
          <a:off x="1397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80450</xdr:rowOff>
    </xdr:from>
    <xdr:ext cx="762000" cy="259045"/>
    <xdr:sp macro="" textlink="">
      <xdr:nvSpPr>
        <xdr:cNvPr id="160" name="テキスト ボックス 159"/>
        <xdr:cNvSpPr txBox="1"/>
      </xdr:nvSpPr>
      <xdr:spPr>
        <a:xfrm>
          <a:off x="1066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人件費・物件費等の決算額が低くなっている要因として、ゴミ処理業務や消防業務等を一部事務組合で行っていることが挙げられる。一部事務組合の人件費・物件費等に充てる負担金を合計した場合、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人当たりの金額は大幅に増加することになる。今後は、これらも含めた経費について抑制していく必要がある。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129073</xdr:rowOff>
    </xdr:from>
    <xdr:to>
      <xdr:col>23</xdr:col>
      <xdr:colOff>133350</xdr:colOff>
      <xdr:row>82</xdr:row>
      <xdr:rowOff>137477</xdr:rowOff>
    </xdr:to>
    <xdr:cxnSp macro="">
      <xdr:nvCxnSpPr>
        <xdr:cNvPr id="191" name="直線コネクタ 190"/>
        <xdr:cNvCxnSpPr/>
      </xdr:nvCxnSpPr>
      <xdr:spPr>
        <a:xfrm flipV="1">
          <a:off x="4114800" y="14187973"/>
          <a:ext cx="838200" cy="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115356</xdr:rowOff>
    </xdr:from>
    <xdr:to>
      <xdr:col>19</xdr:col>
      <xdr:colOff>133350</xdr:colOff>
      <xdr:row>82</xdr:row>
      <xdr:rowOff>137477</xdr:rowOff>
    </xdr:to>
    <xdr:cxnSp macro="">
      <xdr:nvCxnSpPr>
        <xdr:cNvPr id="194" name="直線コネクタ 193"/>
        <xdr:cNvCxnSpPr/>
      </xdr:nvCxnSpPr>
      <xdr:spPr>
        <a:xfrm>
          <a:off x="3225800" y="14174256"/>
          <a:ext cx="889000" cy="2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6" name="テキスト ボックス 195"/>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94941</xdr:rowOff>
    </xdr:from>
    <xdr:to>
      <xdr:col>15</xdr:col>
      <xdr:colOff>82550</xdr:colOff>
      <xdr:row>82</xdr:row>
      <xdr:rowOff>115356</xdr:rowOff>
    </xdr:to>
    <xdr:cxnSp macro="">
      <xdr:nvCxnSpPr>
        <xdr:cNvPr id="197" name="直線コネクタ 196"/>
        <xdr:cNvCxnSpPr/>
      </xdr:nvCxnSpPr>
      <xdr:spPr>
        <a:xfrm>
          <a:off x="2336800" y="14153841"/>
          <a:ext cx="889000" cy="2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35213</xdr:rowOff>
    </xdr:from>
    <xdr:to>
      <xdr:col>11</xdr:col>
      <xdr:colOff>31750</xdr:colOff>
      <xdr:row>82</xdr:row>
      <xdr:rowOff>94941</xdr:rowOff>
    </xdr:to>
    <xdr:cxnSp macro="">
      <xdr:nvCxnSpPr>
        <xdr:cNvPr id="200" name="直線コネクタ 199"/>
        <xdr:cNvCxnSpPr/>
      </xdr:nvCxnSpPr>
      <xdr:spPr>
        <a:xfrm>
          <a:off x="1447800" y="14094113"/>
          <a:ext cx="889000" cy="5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4215</xdr:rowOff>
    </xdr:from>
    <xdr:ext cx="762000" cy="259045"/>
    <xdr:sp macro="" textlink="">
      <xdr:nvSpPr>
        <xdr:cNvPr id="202" name="テキスト ボックス 201"/>
        <xdr:cNvSpPr txBox="1"/>
      </xdr:nvSpPr>
      <xdr:spPr>
        <a:xfrm>
          <a:off x="1955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75592</xdr:rowOff>
    </xdr:from>
    <xdr:ext cx="762000" cy="259045"/>
    <xdr:sp macro="" textlink="">
      <xdr:nvSpPr>
        <xdr:cNvPr id="204" name="テキスト ボックス 203"/>
        <xdr:cNvSpPr txBox="1"/>
      </xdr:nvSpPr>
      <xdr:spPr>
        <a:xfrm>
          <a:off x="1066800" y="1430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78273</xdr:rowOff>
    </xdr:from>
    <xdr:to>
      <xdr:col>23</xdr:col>
      <xdr:colOff>184150</xdr:colOff>
      <xdr:row>83</xdr:row>
      <xdr:rowOff>8423</xdr:rowOff>
    </xdr:to>
    <xdr:sp macro="" textlink="">
      <xdr:nvSpPr>
        <xdr:cNvPr id="210" name="楕円 209"/>
        <xdr:cNvSpPr/>
      </xdr:nvSpPr>
      <xdr:spPr>
        <a:xfrm>
          <a:off x="4902200" y="1413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171000</xdr:rowOff>
    </xdr:from>
    <xdr:ext cx="762000" cy="259045"/>
    <xdr:sp macro="" textlink="">
      <xdr:nvSpPr>
        <xdr:cNvPr id="211" name="人件費・物件費等の状況該当値テキスト"/>
        <xdr:cNvSpPr txBox="1"/>
      </xdr:nvSpPr>
      <xdr:spPr>
        <a:xfrm>
          <a:off x="5041900" y="1405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86677</xdr:rowOff>
    </xdr:from>
    <xdr:to>
      <xdr:col>19</xdr:col>
      <xdr:colOff>184150</xdr:colOff>
      <xdr:row>83</xdr:row>
      <xdr:rowOff>16827</xdr:rowOff>
    </xdr:to>
    <xdr:sp macro="" textlink="">
      <xdr:nvSpPr>
        <xdr:cNvPr id="212" name="楕円 211"/>
        <xdr:cNvSpPr/>
      </xdr:nvSpPr>
      <xdr:spPr>
        <a:xfrm>
          <a:off x="4064000" y="1414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27004</xdr:rowOff>
    </xdr:from>
    <xdr:ext cx="736600" cy="259045"/>
    <xdr:sp macro="" textlink="">
      <xdr:nvSpPr>
        <xdr:cNvPr id="213" name="テキスト ボックス 212"/>
        <xdr:cNvSpPr txBox="1"/>
      </xdr:nvSpPr>
      <xdr:spPr>
        <a:xfrm>
          <a:off x="3733800" y="13914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64556</xdr:rowOff>
    </xdr:from>
    <xdr:to>
      <xdr:col>15</xdr:col>
      <xdr:colOff>133350</xdr:colOff>
      <xdr:row>82</xdr:row>
      <xdr:rowOff>166156</xdr:rowOff>
    </xdr:to>
    <xdr:sp macro="" textlink="">
      <xdr:nvSpPr>
        <xdr:cNvPr id="214" name="楕円 213"/>
        <xdr:cNvSpPr/>
      </xdr:nvSpPr>
      <xdr:spPr>
        <a:xfrm>
          <a:off x="3175000" y="1412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4883</xdr:rowOff>
    </xdr:from>
    <xdr:ext cx="762000" cy="259045"/>
    <xdr:sp macro="" textlink="">
      <xdr:nvSpPr>
        <xdr:cNvPr id="215" name="テキスト ボックス 214"/>
        <xdr:cNvSpPr txBox="1"/>
      </xdr:nvSpPr>
      <xdr:spPr>
        <a:xfrm>
          <a:off x="2844800" y="1389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44141</xdr:rowOff>
    </xdr:from>
    <xdr:to>
      <xdr:col>11</xdr:col>
      <xdr:colOff>82550</xdr:colOff>
      <xdr:row>82</xdr:row>
      <xdr:rowOff>145741</xdr:rowOff>
    </xdr:to>
    <xdr:sp macro="" textlink="">
      <xdr:nvSpPr>
        <xdr:cNvPr id="216" name="楕円 215"/>
        <xdr:cNvSpPr/>
      </xdr:nvSpPr>
      <xdr:spPr>
        <a:xfrm>
          <a:off x="2286000" y="1410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155918</xdr:rowOff>
    </xdr:from>
    <xdr:ext cx="762000" cy="259045"/>
    <xdr:sp macro="" textlink="">
      <xdr:nvSpPr>
        <xdr:cNvPr id="217" name="テキスト ボックス 216"/>
        <xdr:cNvSpPr txBox="1"/>
      </xdr:nvSpPr>
      <xdr:spPr>
        <a:xfrm>
          <a:off x="1955800" y="1387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155863</xdr:rowOff>
    </xdr:from>
    <xdr:to>
      <xdr:col>7</xdr:col>
      <xdr:colOff>31750</xdr:colOff>
      <xdr:row>82</xdr:row>
      <xdr:rowOff>86013</xdr:rowOff>
    </xdr:to>
    <xdr:sp macro="" textlink="">
      <xdr:nvSpPr>
        <xdr:cNvPr id="218" name="楕円 217"/>
        <xdr:cNvSpPr/>
      </xdr:nvSpPr>
      <xdr:spPr>
        <a:xfrm>
          <a:off x="1397000" y="1404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96190</xdr:rowOff>
    </xdr:from>
    <xdr:ext cx="762000" cy="259045"/>
    <xdr:sp macro="" textlink="">
      <xdr:nvSpPr>
        <xdr:cNvPr id="219" name="テキスト ボックス 218"/>
        <xdr:cNvSpPr txBox="1"/>
      </xdr:nvSpPr>
      <xdr:spPr>
        <a:xfrm>
          <a:off x="1066800" y="1381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日のラスパイレス指数は、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を下回っており、前年度より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と同水準となった。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今後も行財政改革への取り組みを通じて給与の適正化に努める。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1588</xdr:rowOff>
    </xdr:from>
    <xdr:to>
      <xdr:col>81</xdr:col>
      <xdr:colOff>44450</xdr:colOff>
      <xdr:row>85</xdr:row>
      <xdr:rowOff>107156</xdr:rowOff>
    </xdr:to>
    <xdr:cxnSp macro="">
      <xdr:nvCxnSpPr>
        <xdr:cNvPr id="257" name="直線コネクタ 256"/>
        <xdr:cNvCxnSpPr/>
      </xdr:nvCxnSpPr>
      <xdr:spPr>
        <a:xfrm flipV="1">
          <a:off x="16179800" y="14574838"/>
          <a:ext cx="838200" cy="10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107156</xdr:rowOff>
    </xdr:from>
    <xdr:to>
      <xdr:col>77</xdr:col>
      <xdr:colOff>44450</xdr:colOff>
      <xdr:row>85</xdr:row>
      <xdr:rowOff>137319</xdr:rowOff>
    </xdr:to>
    <xdr:cxnSp macro="">
      <xdr:nvCxnSpPr>
        <xdr:cNvPr id="260" name="直線コネクタ 259"/>
        <xdr:cNvCxnSpPr/>
      </xdr:nvCxnSpPr>
      <xdr:spPr>
        <a:xfrm flipV="1">
          <a:off x="15290800" y="1468040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137319</xdr:rowOff>
    </xdr:from>
    <xdr:to>
      <xdr:col>72</xdr:col>
      <xdr:colOff>203200</xdr:colOff>
      <xdr:row>86</xdr:row>
      <xdr:rowOff>56356</xdr:rowOff>
    </xdr:to>
    <xdr:cxnSp macro="">
      <xdr:nvCxnSpPr>
        <xdr:cNvPr id="263" name="直線コネクタ 262"/>
        <xdr:cNvCxnSpPr/>
      </xdr:nvCxnSpPr>
      <xdr:spPr>
        <a:xfrm flipV="1">
          <a:off x="14401800" y="14710569"/>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56356</xdr:rowOff>
    </xdr:to>
    <xdr:cxnSp macro="">
      <xdr:nvCxnSpPr>
        <xdr:cNvPr id="266" name="直線コネクタ 265"/>
        <xdr:cNvCxnSpPr/>
      </xdr:nvCxnSpPr>
      <xdr:spPr>
        <a:xfrm>
          <a:off x="13512800" y="1478597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0" name="テキスト ボックス 269"/>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122238</xdr:rowOff>
    </xdr:from>
    <xdr:to>
      <xdr:col>81</xdr:col>
      <xdr:colOff>95250</xdr:colOff>
      <xdr:row>85</xdr:row>
      <xdr:rowOff>52388</xdr:rowOff>
    </xdr:to>
    <xdr:sp macro="" textlink="">
      <xdr:nvSpPr>
        <xdr:cNvPr id="276" name="楕円 275"/>
        <xdr:cNvSpPr/>
      </xdr:nvSpPr>
      <xdr:spPr>
        <a:xfrm>
          <a:off x="169672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94315</xdr:rowOff>
    </xdr:from>
    <xdr:ext cx="762000" cy="259045"/>
    <xdr:sp macro="" textlink="">
      <xdr:nvSpPr>
        <xdr:cNvPr id="277" name="給与水準   （国との比較）該当値テキスト"/>
        <xdr:cNvSpPr txBox="1"/>
      </xdr:nvSpPr>
      <xdr:spPr>
        <a:xfrm>
          <a:off x="17106900" y="1449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56356</xdr:rowOff>
    </xdr:from>
    <xdr:to>
      <xdr:col>77</xdr:col>
      <xdr:colOff>95250</xdr:colOff>
      <xdr:row>85</xdr:row>
      <xdr:rowOff>157956</xdr:rowOff>
    </xdr:to>
    <xdr:sp macro="" textlink="">
      <xdr:nvSpPr>
        <xdr:cNvPr id="278" name="楕円 277"/>
        <xdr:cNvSpPr/>
      </xdr:nvSpPr>
      <xdr:spPr>
        <a:xfrm>
          <a:off x="16129000" y="14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142733</xdr:rowOff>
    </xdr:from>
    <xdr:ext cx="736600" cy="259045"/>
    <xdr:sp macro="" textlink="">
      <xdr:nvSpPr>
        <xdr:cNvPr id="279" name="テキスト ボックス 278"/>
        <xdr:cNvSpPr txBox="1"/>
      </xdr:nvSpPr>
      <xdr:spPr>
        <a:xfrm>
          <a:off x="15798800" y="14715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86519</xdr:rowOff>
    </xdr:from>
    <xdr:to>
      <xdr:col>73</xdr:col>
      <xdr:colOff>44450</xdr:colOff>
      <xdr:row>86</xdr:row>
      <xdr:rowOff>16669</xdr:rowOff>
    </xdr:to>
    <xdr:sp macro="" textlink="">
      <xdr:nvSpPr>
        <xdr:cNvPr id="280" name="楕円 279"/>
        <xdr:cNvSpPr/>
      </xdr:nvSpPr>
      <xdr:spPr>
        <a:xfrm>
          <a:off x="15240000" y="1465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1446</xdr:rowOff>
    </xdr:from>
    <xdr:ext cx="762000" cy="259045"/>
    <xdr:sp macro="" textlink="">
      <xdr:nvSpPr>
        <xdr:cNvPr id="281" name="テキスト ボックス 280"/>
        <xdr:cNvSpPr txBox="1"/>
      </xdr:nvSpPr>
      <xdr:spPr>
        <a:xfrm>
          <a:off x="14909800" y="1474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5556</xdr:rowOff>
    </xdr:from>
    <xdr:to>
      <xdr:col>68</xdr:col>
      <xdr:colOff>203200</xdr:colOff>
      <xdr:row>86</xdr:row>
      <xdr:rowOff>107156</xdr:rowOff>
    </xdr:to>
    <xdr:sp macro="" textlink="">
      <xdr:nvSpPr>
        <xdr:cNvPr id="282" name="楕円 281"/>
        <xdr:cNvSpPr/>
      </xdr:nvSpPr>
      <xdr:spPr>
        <a:xfrm>
          <a:off x="14351000" y="147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91933</xdr:rowOff>
    </xdr:from>
    <xdr:ext cx="762000" cy="259045"/>
    <xdr:sp macro="" textlink="">
      <xdr:nvSpPr>
        <xdr:cNvPr id="283" name="テキスト ボックス 282"/>
        <xdr:cNvSpPr txBox="1"/>
      </xdr:nvSpPr>
      <xdr:spPr>
        <a:xfrm>
          <a:off x="14020800" y="148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4" name="楕円 283"/>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85" name="テキスト ボックス 284"/>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合併前から類似団体より少ない定数を維持してきたが、今後も更に合理的で効率的な行政運営を行うため、引き続き職員定数の抑制と計画的な定員管理を行う。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138006</xdr:rowOff>
    </xdr:from>
    <xdr:to>
      <xdr:col>81</xdr:col>
      <xdr:colOff>44450</xdr:colOff>
      <xdr:row>60</xdr:row>
      <xdr:rowOff>144901</xdr:rowOff>
    </xdr:to>
    <xdr:cxnSp macro="">
      <xdr:nvCxnSpPr>
        <xdr:cNvPr id="322" name="直線コネクタ 321"/>
        <xdr:cNvCxnSpPr/>
      </xdr:nvCxnSpPr>
      <xdr:spPr>
        <a:xfrm>
          <a:off x="16179800" y="10425006"/>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86619</xdr:rowOff>
    </xdr:from>
    <xdr:ext cx="762000" cy="259045"/>
    <xdr:sp macro="" textlink="">
      <xdr:nvSpPr>
        <xdr:cNvPr id="323" name="定員管理の状況平均値テキスト"/>
        <xdr:cNvSpPr txBox="1"/>
      </xdr:nvSpPr>
      <xdr:spPr>
        <a:xfrm>
          <a:off x="17106900" y="1054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135709</xdr:rowOff>
    </xdr:from>
    <xdr:to>
      <xdr:col>77</xdr:col>
      <xdr:colOff>44450</xdr:colOff>
      <xdr:row>60</xdr:row>
      <xdr:rowOff>138006</xdr:rowOff>
    </xdr:to>
    <xdr:cxnSp macro="">
      <xdr:nvCxnSpPr>
        <xdr:cNvPr id="325" name="直線コネクタ 324"/>
        <xdr:cNvCxnSpPr/>
      </xdr:nvCxnSpPr>
      <xdr:spPr>
        <a:xfrm>
          <a:off x="15290800" y="10422709"/>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7" name="テキスト ボックス 326"/>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126516</xdr:rowOff>
    </xdr:from>
    <xdr:to>
      <xdr:col>72</xdr:col>
      <xdr:colOff>203200</xdr:colOff>
      <xdr:row>60</xdr:row>
      <xdr:rowOff>135709</xdr:rowOff>
    </xdr:to>
    <xdr:cxnSp macro="">
      <xdr:nvCxnSpPr>
        <xdr:cNvPr id="328" name="直線コネクタ 327"/>
        <xdr:cNvCxnSpPr/>
      </xdr:nvCxnSpPr>
      <xdr:spPr>
        <a:xfrm>
          <a:off x="14401800" y="10413516"/>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30" name="テキスト ボックス 329"/>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118473</xdr:rowOff>
    </xdr:from>
    <xdr:to>
      <xdr:col>68</xdr:col>
      <xdr:colOff>152400</xdr:colOff>
      <xdr:row>60</xdr:row>
      <xdr:rowOff>126516</xdr:rowOff>
    </xdr:to>
    <xdr:cxnSp macro="">
      <xdr:nvCxnSpPr>
        <xdr:cNvPr id="331" name="直線コネクタ 330"/>
        <xdr:cNvCxnSpPr/>
      </xdr:nvCxnSpPr>
      <xdr:spPr>
        <a:xfrm>
          <a:off x="13512800" y="1040547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33" name="テキスト ボックス 332"/>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119336</xdr:rowOff>
    </xdr:from>
    <xdr:ext cx="762000" cy="259045"/>
    <xdr:sp macro="" textlink="">
      <xdr:nvSpPr>
        <xdr:cNvPr id="335" name="テキスト ボックス 334"/>
        <xdr:cNvSpPr txBox="1"/>
      </xdr:nvSpPr>
      <xdr:spPr>
        <a:xfrm>
          <a:off x="13131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94101</xdr:rowOff>
    </xdr:from>
    <xdr:to>
      <xdr:col>81</xdr:col>
      <xdr:colOff>95250</xdr:colOff>
      <xdr:row>61</xdr:row>
      <xdr:rowOff>24251</xdr:rowOff>
    </xdr:to>
    <xdr:sp macro="" textlink="">
      <xdr:nvSpPr>
        <xdr:cNvPr id="341" name="楕円 340"/>
        <xdr:cNvSpPr/>
      </xdr:nvSpPr>
      <xdr:spPr>
        <a:xfrm>
          <a:off x="169672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110628</xdr:rowOff>
    </xdr:from>
    <xdr:ext cx="762000" cy="259045"/>
    <xdr:sp macro="" textlink="">
      <xdr:nvSpPr>
        <xdr:cNvPr id="342" name="定員管理の状況該当値テキスト"/>
        <xdr:cNvSpPr txBox="1"/>
      </xdr:nvSpPr>
      <xdr:spPr>
        <a:xfrm>
          <a:off x="17106900" y="1022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87206</xdr:rowOff>
    </xdr:from>
    <xdr:to>
      <xdr:col>77</xdr:col>
      <xdr:colOff>95250</xdr:colOff>
      <xdr:row>61</xdr:row>
      <xdr:rowOff>17356</xdr:rowOff>
    </xdr:to>
    <xdr:sp macro="" textlink="">
      <xdr:nvSpPr>
        <xdr:cNvPr id="343" name="楕円 342"/>
        <xdr:cNvSpPr/>
      </xdr:nvSpPr>
      <xdr:spPr>
        <a:xfrm>
          <a:off x="16129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27533</xdr:rowOff>
    </xdr:from>
    <xdr:ext cx="736600" cy="259045"/>
    <xdr:sp macro="" textlink="">
      <xdr:nvSpPr>
        <xdr:cNvPr id="344" name="テキスト ボックス 343"/>
        <xdr:cNvSpPr txBox="1"/>
      </xdr:nvSpPr>
      <xdr:spPr>
        <a:xfrm>
          <a:off x="15798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84909</xdr:rowOff>
    </xdr:from>
    <xdr:to>
      <xdr:col>73</xdr:col>
      <xdr:colOff>44450</xdr:colOff>
      <xdr:row>61</xdr:row>
      <xdr:rowOff>15059</xdr:rowOff>
    </xdr:to>
    <xdr:sp macro="" textlink="">
      <xdr:nvSpPr>
        <xdr:cNvPr id="345" name="楕円 344"/>
        <xdr:cNvSpPr/>
      </xdr:nvSpPr>
      <xdr:spPr>
        <a:xfrm>
          <a:off x="15240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46" name="テキスト ボックス 345"/>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75716</xdr:rowOff>
    </xdr:from>
    <xdr:to>
      <xdr:col>68</xdr:col>
      <xdr:colOff>203200</xdr:colOff>
      <xdr:row>61</xdr:row>
      <xdr:rowOff>5866</xdr:rowOff>
    </xdr:to>
    <xdr:sp macro="" textlink="">
      <xdr:nvSpPr>
        <xdr:cNvPr id="347" name="楕円 346"/>
        <xdr:cNvSpPr/>
      </xdr:nvSpPr>
      <xdr:spPr>
        <a:xfrm>
          <a:off x="14351000" y="103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48" name="テキスト ボックス 347"/>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49" name="楕円 348"/>
        <xdr:cNvSpPr/>
      </xdr:nvSpPr>
      <xdr:spPr>
        <a:xfrm>
          <a:off x="13462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8000</xdr:rowOff>
    </xdr:from>
    <xdr:ext cx="762000" cy="259045"/>
    <xdr:sp macro="" textlink="">
      <xdr:nvSpPr>
        <xdr:cNvPr id="350" name="テキスト ボックス 349"/>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下水道会計の収益的収支に計上された繰出金決算額の減による準元利償還金算入額の減少により、前年度より比率が低下した。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今後の事業実施にあたっては、将来的な必要性、緊急性、行政効果を十分検討し、起債の抑制に努める。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81038</xdr:rowOff>
    </xdr:from>
    <xdr:to>
      <xdr:col>81</xdr:col>
      <xdr:colOff>44450</xdr:colOff>
      <xdr:row>40</xdr:row>
      <xdr:rowOff>115509</xdr:rowOff>
    </xdr:to>
    <xdr:cxnSp macro="">
      <xdr:nvCxnSpPr>
        <xdr:cNvPr id="386" name="直線コネクタ 385"/>
        <xdr:cNvCxnSpPr/>
      </xdr:nvCxnSpPr>
      <xdr:spPr>
        <a:xfrm flipV="1">
          <a:off x="16179800" y="693903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115509</xdr:rowOff>
    </xdr:from>
    <xdr:to>
      <xdr:col>77</xdr:col>
      <xdr:colOff>44450</xdr:colOff>
      <xdr:row>41</xdr:row>
      <xdr:rowOff>104926</xdr:rowOff>
    </xdr:to>
    <xdr:cxnSp macro="">
      <xdr:nvCxnSpPr>
        <xdr:cNvPr id="389" name="直線コネクタ 388"/>
        <xdr:cNvCxnSpPr/>
      </xdr:nvCxnSpPr>
      <xdr:spPr>
        <a:xfrm flipV="1">
          <a:off x="15290800" y="6973509"/>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104926</xdr:rowOff>
    </xdr:from>
    <xdr:to>
      <xdr:col>72</xdr:col>
      <xdr:colOff>203200</xdr:colOff>
      <xdr:row>42</xdr:row>
      <xdr:rowOff>82852</xdr:rowOff>
    </xdr:to>
    <xdr:cxnSp macro="">
      <xdr:nvCxnSpPr>
        <xdr:cNvPr id="392" name="直線コネクタ 391"/>
        <xdr:cNvCxnSpPr/>
      </xdr:nvCxnSpPr>
      <xdr:spPr>
        <a:xfrm flipV="1">
          <a:off x="14401800" y="7134376"/>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82852</xdr:rowOff>
    </xdr:from>
    <xdr:to>
      <xdr:col>68</xdr:col>
      <xdr:colOff>152400</xdr:colOff>
      <xdr:row>43</xdr:row>
      <xdr:rowOff>3326</xdr:rowOff>
    </xdr:to>
    <xdr:cxnSp macro="">
      <xdr:nvCxnSpPr>
        <xdr:cNvPr id="395" name="直線コネクタ 394"/>
        <xdr:cNvCxnSpPr/>
      </xdr:nvCxnSpPr>
      <xdr:spPr>
        <a:xfrm flipV="1">
          <a:off x="13512800" y="7283752"/>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7" name="テキスト ボックス 396"/>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40415</xdr:rowOff>
    </xdr:from>
    <xdr:ext cx="762000" cy="259045"/>
    <xdr:sp macro="" textlink="">
      <xdr:nvSpPr>
        <xdr:cNvPr id="399" name="テキスト ボックス 398"/>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30238</xdr:rowOff>
    </xdr:from>
    <xdr:to>
      <xdr:col>81</xdr:col>
      <xdr:colOff>95250</xdr:colOff>
      <xdr:row>40</xdr:row>
      <xdr:rowOff>131838</xdr:rowOff>
    </xdr:to>
    <xdr:sp macro="" textlink="">
      <xdr:nvSpPr>
        <xdr:cNvPr id="405" name="楕円 404"/>
        <xdr:cNvSpPr/>
      </xdr:nvSpPr>
      <xdr:spPr>
        <a:xfrm>
          <a:off x="16967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46765</xdr:rowOff>
    </xdr:from>
    <xdr:ext cx="762000" cy="259045"/>
    <xdr:sp macro="" textlink="">
      <xdr:nvSpPr>
        <xdr:cNvPr id="406" name="公債費負担の状況該当値テキスト"/>
        <xdr:cNvSpPr txBox="1"/>
      </xdr:nvSpPr>
      <xdr:spPr>
        <a:xfrm>
          <a:off x="171069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64709</xdr:rowOff>
    </xdr:from>
    <xdr:to>
      <xdr:col>77</xdr:col>
      <xdr:colOff>95250</xdr:colOff>
      <xdr:row>40</xdr:row>
      <xdr:rowOff>166309</xdr:rowOff>
    </xdr:to>
    <xdr:sp macro="" textlink="">
      <xdr:nvSpPr>
        <xdr:cNvPr id="407" name="楕円 406"/>
        <xdr:cNvSpPr/>
      </xdr:nvSpPr>
      <xdr:spPr>
        <a:xfrm>
          <a:off x="16129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5036</xdr:rowOff>
    </xdr:from>
    <xdr:ext cx="736600" cy="259045"/>
    <xdr:sp macro="" textlink="">
      <xdr:nvSpPr>
        <xdr:cNvPr id="408" name="テキスト ボックス 407"/>
        <xdr:cNvSpPr txBox="1"/>
      </xdr:nvSpPr>
      <xdr:spPr>
        <a:xfrm>
          <a:off x="15798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54126</xdr:rowOff>
    </xdr:from>
    <xdr:to>
      <xdr:col>73</xdr:col>
      <xdr:colOff>44450</xdr:colOff>
      <xdr:row>41</xdr:row>
      <xdr:rowOff>155726</xdr:rowOff>
    </xdr:to>
    <xdr:sp macro="" textlink="">
      <xdr:nvSpPr>
        <xdr:cNvPr id="409" name="楕円 408"/>
        <xdr:cNvSpPr/>
      </xdr:nvSpPr>
      <xdr:spPr>
        <a:xfrm>
          <a:off x="15240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140503</xdr:rowOff>
    </xdr:from>
    <xdr:ext cx="762000" cy="259045"/>
    <xdr:sp macro="" textlink="">
      <xdr:nvSpPr>
        <xdr:cNvPr id="410" name="テキスト ボックス 409"/>
        <xdr:cNvSpPr txBox="1"/>
      </xdr:nvSpPr>
      <xdr:spPr>
        <a:xfrm>
          <a:off x="14909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32052</xdr:rowOff>
    </xdr:from>
    <xdr:to>
      <xdr:col>68</xdr:col>
      <xdr:colOff>203200</xdr:colOff>
      <xdr:row>42</xdr:row>
      <xdr:rowOff>133652</xdr:rowOff>
    </xdr:to>
    <xdr:sp macro="" textlink="">
      <xdr:nvSpPr>
        <xdr:cNvPr id="411" name="楕円 410"/>
        <xdr:cNvSpPr/>
      </xdr:nvSpPr>
      <xdr:spPr>
        <a:xfrm>
          <a:off x="14351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118429</xdr:rowOff>
    </xdr:from>
    <xdr:ext cx="762000" cy="259045"/>
    <xdr:sp macro="" textlink="">
      <xdr:nvSpPr>
        <xdr:cNvPr id="412" name="テキスト ボックス 411"/>
        <xdr:cNvSpPr txBox="1"/>
      </xdr:nvSpPr>
      <xdr:spPr>
        <a:xfrm>
          <a:off x="14020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123976</xdr:rowOff>
    </xdr:from>
    <xdr:to>
      <xdr:col>64</xdr:col>
      <xdr:colOff>152400</xdr:colOff>
      <xdr:row>43</xdr:row>
      <xdr:rowOff>54126</xdr:rowOff>
    </xdr:to>
    <xdr:sp macro="" textlink="">
      <xdr:nvSpPr>
        <xdr:cNvPr id="413" name="楕円 412"/>
        <xdr:cNvSpPr/>
      </xdr:nvSpPr>
      <xdr:spPr>
        <a:xfrm>
          <a:off x="13462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38903</xdr:rowOff>
    </xdr:from>
    <xdr:ext cx="762000" cy="259045"/>
    <xdr:sp macro="" textlink="">
      <xdr:nvSpPr>
        <xdr:cNvPr id="414" name="テキスト ボックス 413"/>
        <xdr:cNvSpPr txBox="1"/>
      </xdr:nvSpPr>
      <xdr:spPr>
        <a:xfrm>
          <a:off x="13131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昨年度同様に将来負担はない。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今後も新規に発行する地方債の抑制を行うとともに、交付税措置の高い地方債を選択し、計画的な借入を行うことにより、将来世代の負担の減少に努める。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6" name="将来負担の状況平均値テキスト"/>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7" name="フローチャート: 判断 446"/>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84938</xdr:rowOff>
    </xdr:from>
    <xdr:to>
      <xdr:col>77</xdr:col>
      <xdr:colOff>95250</xdr:colOff>
      <xdr:row>15</xdr:row>
      <xdr:rowOff>15088</xdr:rowOff>
    </xdr:to>
    <xdr:sp macro="" textlink="">
      <xdr:nvSpPr>
        <xdr:cNvPr id="448" name="フローチャート: 判断 447"/>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49" name="テキスト ボックス 448"/>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122580</xdr:rowOff>
    </xdr:from>
    <xdr:to>
      <xdr:col>73</xdr:col>
      <xdr:colOff>44450</xdr:colOff>
      <xdr:row>15</xdr:row>
      <xdr:rowOff>52730</xdr:rowOff>
    </xdr:to>
    <xdr:sp macro="" textlink="">
      <xdr:nvSpPr>
        <xdr:cNvPr id="450" name="フローチャート: 判断 449"/>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1" name="テキスト ボックス 450"/>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8560</xdr:rowOff>
    </xdr:from>
    <xdr:to>
      <xdr:col>68</xdr:col>
      <xdr:colOff>203200</xdr:colOff>
      <xdr:row>15</xdr:row>
      <xdr:rowOff>110160</xdr:rowOff>
    </xdr:to>
    <xdr:sp macro="" textlink="">
      <xdr:nvSpPr>
        <xdr:cNvPr id="452" name="フローチャート: 判断 451"/>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3" name="テキスト ボックス 452"/>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4" name="フローチャート: 判断 453"/>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154779</xdr:rowOff>
    </xdr:from>
    <xdr:ext cx="762000" cy="259045"/>
    <xdr:sp macro="" textlink="">
      <xdr:nvSpPr>
        <xdr:cNvPr id="455" name="テキスト ボックス 454"/>
        <xdr:cNvSpPr txBox="1"/>
      </xdr:nvSpPr>
      <xdr:spPr>
        <a:xfrm>
          <a:off x="13131800" y="272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55499</xdr:rowOff>
    </xdr:from>
    <xdr:to>
      <xdr:col>64</xdr:col>
      <xdr:colOff>152400</xdr:colOff>
      <xdr:row>14</xdr:row>
      <xdr:rowOff>157099</xdr:rowOff>
    </xdr:to>
    <xdr:sp macro="" textlink="">
      <xdr:nvSpPr>
        <xdr:cNvPr id="461" name="楕円 460"/>
        <xdr:cNvSpPr/>
      </xdr:nvSpPr>
      <xdr:spPr>
        <a:xfrm>
          <a:off x="13462000" y="245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167276</xdr:rowOff>
    </xdr:from>
    <xdr:ext cx="762000" cy="259045"/>
    <xdr:sp macro="" textlink="">
      <xdr:nvSpPr>
        <xdr:cNvPr id="462" name="テキスト ボックス 461"/>
        <xdr:cNvSpPr txBox="1"/>
      </xdr:nvSpPr>
      <xdr:spPr>
        <a:xfrm>
          <a:off x="13131800" y="222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32,987
32,585
66.46
16,662,144
15,519,755
1,084,111
9,715,015
11,604,518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類似団体と比較して、人件費に係る経常収支比率は同水準となっている。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退職手当負担金率改定により退職金が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合併後、定員数の抑制と計画的な定員管理、ゴミ処理業務や消防業務を一部事務組合で行っているが、今後も行財政改革への取り組みを通じて人件費の抑制に努める。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132443</xdr:rowOff>
    </xdr:from>
    <xdr:to>
      <xdr:col>24</xdr:col>
      <xdr:colOff>25400</xdr:colOff>
      <xdr:row>36</xdr:row>
      <xdr:rowOff>154214</xdr:rowOff>
    </xdr:to>
    <xdr:cxnSp macro="">
      <xdr:nvCxnSpPr>
        <xdr:cNvPr id="68" name="直線コネクタ 67"/>
        <xdr:cNvCxnSpPr/>
      </xdr:nvCxnSpPr>
      <xdr:spPr>
        <a:xfrm flipV="1">
          <a:off x="3987800" y="63046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99786</xdr:rowOff>
    </xdr:from>
    <xdr:to>
      <xdr:col>19</xdr:col>
      <xdr:colOff>187325</xdr:colOff>
      <xdr:row>36</xdr:row>
      <xdr:rowOff>154214</xdr:rowOff>
    </xdr:to>
    <xdr:cxnSp macro="">
      <xdr:nvCxnSpPr>
        <xdr:cNvPr id="71" name="直線コネクタ 70"/>
        <xdr:cNvCxnSpPr/>
      </xdr:nvCxnSpPr>
      <xdr:spPr>
        <a:xfrm>
          <a:off x="3098800" y="6271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99786</xdr:rowOff>
    </xdr:from>
    <xdr:to>
      <xdr:col>15</xdr:col>
      <xdr:colOff>98425</xdr:colOff>
      <xdr:row>37</xdr:row>
      <xdr:rowOff>4536</xdr:rowOff>
    </xdr:to>
    <xdr:cxnSp macro="">
      <xdr:nvCxnSpPr>
        <xdr:cNvPr id="74" name="直線コネクタ 73"/>
        <xdr:cNvCxnSpPr/>
      </xdr:nvCxnSpPr>
      <xdr:spPr>
        <a:xfrm flipV="1">
          <a:off x="2209800" y="62719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64407</xdr:rowOff>
    </xdr:from>
    <xdr:to>
      <xdr:col>11</xdr:col>
      <xdr:colOff>9525</xdr:colOff>
      <xdr:row>37</xdr:row>
      <xdr:rowOff>4536</xdr:rowOff>
    </xdr:to>
    <xdr:cxnSp macro="">
      <xdr:nvCxnSpPr>
        <xdr:cNvPr id="77" name="直線コネクタ 76"/>
        <xdr:cNvCxnSpPr/>
      </xdr:nvCxnSpPr>
      <xdr:spPr>
        <a:xfrm>
          <a:off x="1320800" y="6065157"/>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87" name="楕円 86"/>
        <xdr:cNvSpPr/>
      </xdr:nvSpPr>
      <xdr:spPr>
        <a:xfrm>
          <a:off x="47752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53720</xdr:rowOff>
    </xdr:from>
    <xdr:ext cx="762000" cy="259045"/>
    <xdr:sp macro="" textlink="">
      <xdr:nvSpPr>
        <xdr:cNvPr id="88" name="人件費該当値テキスト"/>
        <xdr:cNvSpPr txBox="1"/>
      </xdr:nvSpPr>
      <xdr:spPr>
        <a:xfrm>
          <a:off x="4914900" y="622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103414</xdr:rowOff>
    </xdr:from>
    <xdr:to>
      <xdr:col>20</xdr:col>
      <xdr:colOff>38100</xdr:colOff>
      <xdr:row>37</xdr:row>
      <xdr:rowOff>33564</xdr:rowOff>
    </xdr:to>
    <xdr:sp macro="" textlink="">
      <xdr:nvSpPr>
        <xdr:cNvPr id="89" name="楕円 88"/>
        <xdr:cNvSpPr/>
      </xdr:nvSpPr>
      <xdr:spPr>
        <a:xfrm>
          <a:off x="3937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18341</xdr:rowOff>
    </xdr:from>
    <xdr:ext cx="736600" cy="259045"/>
    <xdr:sp macro="" textlink="">
      <xdr:nvSpPr>
        <xdr:cNvPr id="90" name="テキスト ボックス 89"/>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48986</xdr:rowOff>
    </xdr:from>
    <xdr:to>
      <xdr:col>15</xdr:col>
      <xdr:colOff>149225</xdr:colOff>
      <xdr:row>36</xdr:row>
      <xdr:rowOff>150586</xdr:rowOff>
    </xdr:to>
    <xdr:sp macro="" textlink="">
      <xdr:nvSpPr>
        <xdr:cNvPr id="91" name="楕円 90"/>
        <xdr:cNvSpPr/>
      </xdr:nvSpPr>
      <xdr:spPr>
        <a:xfrm>
          <a:off x="3048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135363</xdr:rowOff>
    </xdr:from>
    <xdr:ext cx="762000" cy="259045"/>
    <xdr:sp macro="" textlink="">
      <xdr:nvSpPr>
        <xdr:cNvPr id="92" name="テキスト ボックス 91"/>
        <xdr:cNvSpPr txBox="1"/>
      </xdr:nvSpPr>
      <xdr:spPr>
        <a:xfrm>
          <a:off x="2717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125186</xdr:rowOff>
    </xdr:from>
    <xdr:to>
      <xdr:col>11</xdr:col>
      <xdr:colOff>60325</xdr:colOff>
      <xdr:row>37</xdr:row>
      <xdr:rowOff>55336</xdr:rowOff>
    </xdr:to>
    <xdr:sp macro="" textlink="">
      <xdr:nvSpPr>
        <xdr:cNvPr id="93" name="楕円 92"/>
        <xdr:cNvSpPr/>
      </xdr:nvSpPr>
      <xdr:spPr>
        <a:xfrm>
          <a:off x="2159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40113</xdr:rowOff>
    </xdr:from>
    <xdr:ext cx="762000" cy="259045"/>
    <xdr:sp macro="" textlink="">
      <xdr:nvSpPr>
        <xdr:cNvPr id="94" name="テキスト ボックス 93"/>
        <xdr:cNvSpPr txBox="1"/>
      </xdr:nvSpPr>
      <xdr:spPr>
        <a:xfrm>
          <a:off x="1828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95" name="楕円 94"/>
        <xdr:cNvSpPr/>
      </xdr:nvSpPr>
      <xdr:spPr>
        <a:xfrm>
          <a:off x="1270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96" name="テキスト ボックス 95"/>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、施設の管理運営等に係る経費が多額になっており、今後も事務事業の見直しや施設の統廃合等により経費の削減を図る。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43180</xdr:rowOff>
    </xdr:to>
    <xdr:cxnSp macro="">
      <xdr:nvCxnSpPr>
        <xdr:cNvPr id="129" name="直線コネクタ 128"/>
        <xdr:cNvCxnSpPr/>
      </xdr:nvCxnSpPr>
      <xdr:spPr>
        <a:xfrm>
          <a:off x="15671800" y="26797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107950</xdr:rowOff>
    </xdr:to>
    <xdr:cxnSp macro="">
      <xdr:nvCxnSpPr>
        <xdr:cNvPr id="132" name="直線コネクタ 131"/>
        <xdr:cNvCxnSpPr/>
      </xdr:nvCxnSpPr>
      <xdr:spPr>
        <a:xfrm>
          <a:off x="14782800" y="264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123190</xdr:rowOff>
    </xdr:to>
    <xdr:cxnSp macro="">
      <xdr:nvCxnSpPr>
        <xdr:cNvPr id="135" name="直線コネクタ 134"/>
        <xdr:cNvCxnSpPr/>
      </xdr:nvCxnSpPr>
      <xdr:spPr>
        <a:xfrm flipV="1">
          <a:off x="13893800" y="2641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123190</xdr:rowOff>
    </xdr:from>
    <xdr:to>
      <xdr:col>69</xdr:col>
      <xdr:colOff>92075</xdr:colOff>
      <xdr:row>16</xdr:row>
      <xdr:rowOff>149860</xdr:rowOff>
    </xdr:to>
    <xdr:cxnSp macro="">
      <xdr:nvCxnSpPr>
        <xdr:cNvPr id="138" name="直線コネクタ 137"/>
        <xdr:cNvCxnSpPr/>
      </xdr:nvCxnSpPr>
      <xdr:spPr>
        <a:xfrm flipV="1">
          <a:off x="13004800" y="26949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40" name="テキスト ボックス 139"/>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2" name="テキスト ボックス 141"/>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8" name="楕円 147"/>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8907</xdr:rowOff>
    </xdr:from>
    <xdr:ext cx="762000" cy="259045"/>
    <xdr:sp macro="" textlink="">
      <xdr:nvSpPr>
        <xdr:cNvPr id="149" name="物件費該当値テキスト"/>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50" name="楕円 149"/>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51" name="テキスト ボックス 150"/>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52" name="楕円 151"/>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53" name="テキスト ボックス 152"/>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72390</xdr:rowOff>
    </xdr:from>
    <xdr:to>
      <xdr:col>69</xdr:col>
      <xdr:colOff>142875</xdr:colOff>
      <xdr:row>16</xdr:row>
      <xdr:rowOff>2540</xdr:rowOff>
    </xdr:to>
    <xdr:sp macro="" textlink="">
      <xdr:nvSpPr>
        <xdr:cNvPr id="154" name="楕円 153"/>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55" name="テキスト ボックス 154"/>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6" name="楕円 155"/>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7" name="テキスト ボックス 156"/>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類似団体と比較して、扶助費に係る経常収支比率は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ポイント増加し、同水準となった。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これは、住民税非課税世帯等に対する支援給付金給付事業等の増加によるものである。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今後も高齢化や障害者支援対策等による自然増が見込まれる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ため、経常経費全般の抑制に努める。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56</xdr:row>
      <xdr:rowOff>23585</xdr:rowOff>
    </xdr:to>
    <xdr:cxnSp macro="">
      <xdr:nvCxnSpPr>
        <xdr:cNvPr id="192" name="直線コネクタ 191"/>
        <xdr:cNvCxnSpPr/>
      </xdr:nvCxnSpPr>
      <xdr:spPr>
        <a:xfrm>
          <a:off x="3987800" y="95268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64407</xdr:rowOff>
    </xdr:from>
    <xdr:to>
      <xdr:col>19</xdr:col>
      <xdr:colOff>187325</xdr:colOff>
      <xdr:row>55</xdr:row>
      <xdr:rowOff>97065</xdr:rowOff>
    </xdr:to>
    <xdr:cxnSp macro="">
      <xdr:nvCxnSpPr>
        <xdr:cNvPr id="195" name="直線コネクタ 194"/>
        <xdr:cNvCxnSpPr/>
      </xdr:nvCxnSpPr>
      <xdr:spPr>
        <a:xfrm>
          <a:off x="3098800" y="9494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197" name="テキスト ボックス 196"/>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55</xdr:row>
      <xdr:rowOff>86178</xdr:rowOff>
    </xdr:to>
    <xdr:cxnSp macro="">
      <xdr:nvCxnSpPr>
        <xdr:cNvPr id="198" name="直線コネクタ 197"/>
        <xdr:cNvCxnSpPr/>
      </xdr:nvCxnSpPr>
      <xdr:spPr>
        <a:xfrm flipV="1">
          <a:off x="2209800" y="9494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0" name="テキスト ボックス 199"/>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162378</xdr:rowOff>
    </xdr:to>
    <xdr:cxnSp macro="">
      <xdr:nvCxnSpPr>
        <xdr:cNvPr id="201" name="直線コネクタ 200"/>
        <xdr:cNvCxnSpPr/>
      </xdr:nvCxnSpPr>
      <xdr:spPr>
        <a:xfrm flipV="1">
          <a:off x="1320800" y="9515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3" name="テキスト ボックス 202"/>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05" name="テキスト ボックス 204"/>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11" name="楕円 210"/>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116312</xdr:rowOff>
    </xdr:from>
    <xdr:ext cx="762000" cy="259045"/>
    <xdr:sp macro="" textlink="">
      <xdr:nvSpPr>
        <xdr:cNvPr id="212" name="扶助費該当値テキスト"/>
        <xdr:cNvSpPr txBox="1"/>
      </xdr:nvSpPr>
      <xdr:spPr>
        <a:xfrm>
          <a:off x="4914900" y="954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13" name="楕円 212"/>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14" name="テキスト ボックス 213"/>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13607</xdr:rowOff>
    </xdr:from>
    <xdr:to>
      <xdr:col>15</xdr:col>
      <xdr:colOff>149225</xdr:colOff>
      <xdr:row>55</xdr:row>
      <xdr:rowOff>115207</xdr:rowOff>
    </xdr:to>
    <xdr:sp macro="" textlink="">
      <xdr:nvSpPr>
        <xdr:cNvPr id="215" name="楕円 214"/>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216" name="テキスト ボックス 215"/>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7" name="楕円 216"/>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8" name="テキスト ボックス 217"/>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9" name="楕円 218"/>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20" name="テキスト ボックス 219"/>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その他に係る経常収支比率は、類似団体内平均値を上回っており、前年度と比較し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公共施設の老朽化による維持補修費の増加が見込まれるため、公共施設等総合管理計画に基づき、老朽化した施設の長寿命化等を行うことにより、経常費用の削減に努める。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その他は、維持補修費と繰出金が該当。</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56</xdr:row>
      <xdr:rowOff>165100</xdr:rowOff>
    </xdr:to>
    <xdr:cxnSp macro="">
      <xdr:nvCxnSpPr>
        <xdr:cNvPr id="253" name="直線コネクタ 252"/>
        <xdr:cNvCxnSpPr/>
      </xdr:nvCxnSpPr>
      <xdr:spPr>
        <a:xfrm>
          <a:off x="15671800" y="9735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134620</xdr:rowOff>
    </xdr:to>
    <xdr:cxnSp macro="">
      <xdr:nvCxnSpPr>
        <xdr:cNvPr id="256" name="直線コネクタ 255"/>
        <xdr:cNvCxnSpPr/>
      </xdr:nvCxnSpPr>
      <xdr:spPr>
        <a:xfrm>
          <a:off x="14782800" y="9705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142240</xdr:rowOff>
    </xdr:to>
    <xdr:cxnSp macro="">
      <xdr:nvCxnSpPr>
        <xdr:cNvPr id="259" name="直線コネクタ 258"/>
        <xdr:cNvCxnSpPr/>
      </xdr:nvCxnSpPr>
      <xdr:spPr>
        <a:xfrm flipV="1">
          <a:off x="13893800" y="9705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60</xdr:row>
      <xdr:rowOff>142240</xdr:rowOff>
    </xdr:to>
    <xdr:cxnSp macro="">
      <xdr:nvCxnSpPr>
        <xdr:cNvPr id="262" name="直線コネクタ 261"/>
        <xdr:cNvCxnSpPr/>
      </xdr:nvCxnSpPr>
      <xdr:spPr>
        <a:xfrm flipV="1">
          <a:off x="13004800" y="974344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6" name="テキスト ボックス 265"/>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2" name="楕円 271"/>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73" name="その他該当値テキスト"/>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4" name="楕円 273"/>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170197</xdr:rowOff>
    </xdr:from>
    <xdr:ext cx="736600" cy="259045"/>
    <xdr:sp macro="" textlink="">
      <xdr:nvSpPr>
        <xdr:cNvPr id="275" name="テキスト ボックス 274"/>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6" name="楕円 275"/>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77" name="テキスト ボックス 276"/>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8" name="楕円 277"/>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79" name="テキスト ボックス 278"/>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91440</xdr:rowOff>
    </xdr:from>
    <xdr:to>
      <xdr:col>65</xdr:col>
      <xdr:colOff>53975</xdr:colOff>
      <xdr:row>61</xdr:row>
      <xdr:rowOff>21590</xdr:rowOff>
    </xdr:to>
    <xdr:sp macro="" textlink="">
      <xdr:nvSpPr>
        <xdr:cNvPr id="280" name="楕円 279"/>
        <xdr:cNvSpPr/>
      </xdr:nvSpPr>
      <xdr:spPr>
        <a:xfrm>
          <a:off x="12954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6367</xdr:rowOff>
    </xdr:from>
    <xdr:ext cx="762000" cy="259045"/>
    <xdr:sp macro="" textlink="">
      <xdr:nvSpPr>
        <xdr:cNvPr id="281" name="テキスト ボックス 280"/>
        <xdr:cNvSpPr txBox="1"/>
      </xdr:nvSpPr>
      <xdr:spPr>
        <a:xfrm>
          <a:off x="12623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下水道事業会計への負担金等により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、補助費等に係る経常収支比率は類似団体平均を上回っている。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市単独補助金についても、既に目的を終えたもの、効果の薄いもの、既得権化しているものについて、徹底した見直しとあり方の検討を行い、補助金額の削減を図る。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72136</xdr:rowOff>
    </xdr:to>
    <xdr:cxnSp macro="">
      <xdr:nvCxnSpPr>
        <xdr:cNvPr id="311" name="直線コネクタ 310"/>
        <xdr:cNvCxnSpPr/>
      </xdr:nvCxnSpPr>
      <xdr:spPr>
        <a:xfrm>
          <a:off x="15671800" y="65780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49276</xdr:rowOff>
    </xdr:from>
    <xdr:to>
      <xdr:col>78</xdr:col>
      <xdr:colOff>69850</xdr:colOff>
      <xdr:row>38</xdr:row>
      <xdr:rowOff>62992</xdr:rowOff>
    </xdr:to>
    <xdr:cxnSp macro="">
      <xdr:nvCxnSpPr>
        <xdr:cNvPr id="314" name="直線コネクタ 313"/>
        <xdr:cNvCxnSpPr/>
      </xdr:nvCxnSpPr>
      <xdr:spPr>
        <a:xfrm>
          <a:off x="14782800" y="65643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49276</xdr:rowOff>
    </xdr:from>
    <xdr:to>
      <xdr:col>73</xdr:col>
      <xdr:colOff>180975</xdr:colOff>
      <xdr:row>38</xdr:row>
      <xdr:rowOff>113284</xdr:rowOff>
    </xdr:to>
    <xdr:cxnSp macro="">
      <xdr:nvCxnSpPr>
        <xdr:cNvPr id="317" name="直線コネクタ 316"/>
        <xdr:cNvCxnSpPr/>
      </xdr:nvCxnSpPr>
      <xdr:spPr>
        <a:xfrm flipV="1">
          <a:off x="13893800" y="65643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38</xdr:row>
      <xdr:rowOff>113284</xdr:rowOff>
    </xdr:to>
    <xdr:cxnSp macro="">
      <xdr:nvCxnSpPr>
        <xdr:cNvPr id="320" name="直線コネクタ 319"/>
        <xdr:cNvCxnSpPr/>
      </xdr:nvCxnSpPr>
      <xdr:spPr>
        <a:xfrm>
          <a:off x="13004800" y="6344920"/>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2" name="テキスト ボックス 321"/>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4" name="テキスト ボックス 323"/>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30" name="楕円 329"/>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31" name="補助費等該当値テキスト"/>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32" name="楕円 331"/>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33" name="テキスト ボックス 332"/>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169926</xdr:rowOff>
    </xdr:from>
    <xdr:to>
      <xdr:col>74</xdr:col>
      <xdr:colOff>31750</xdr:colOff>
      <xdr:row>38</xdr:row>
      <xdr:rowOff>100076</xdr:rowOff>
    </xdr:to>
    <xdr:sp macro="" textlink="">
      <xdr:nvSpPr>
        <xdr:cNvPr id="334" name="楕円 333"/>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84853</xdr:rowOff>
    </xdr:from>
    <xdr:ext cx="762000" cy="259045"/>
    <xdr:sp macro="" textlink="">
      <xdr:nvSpPr>
        <xdr:cNvPr id="335" name="テキスト ボックス 334"/>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62484</xdr:rowOff>
    </xdr:from>
    <xdr:to>
      <xdr:col>69</xdr:col>
      <xdr:colOff>142875</xdr:colOff>
      <xdr:row>38</xdr:row>
      <xdr:rowOff>164084</xdr:rowOff>
    </xdr:to>
    <xdr:sp macro="" textlink="">
      <xdr:nvSpPr>
        <xdr:cNvPr id="336" name="楕円 335"/>
        <xdr:cNvSpPr/>
      </xdr:nvSpPr>
      <xdr:spPr>
        <a:xfrm>
          <a:off x="13843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148861</xdr:rowOff>
    </xdr:from>
    <xdr:ext cx="762000" cy="259045"/>
    <xdr:sp macro="" textlink="">
      <xdr:nvSpPr>
        <xdr:cNvPr id="337" name="テキスト ボックス 336"/>
        <xdr:cNvSpPr txBox="1"/>
      </xdr:nvSpPr>
      <xdr:spPr>
        <a:xfrm>
          <a:off x="13512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8" name="楕円 337"/>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39" name="テキスト ボックス 338"/>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からの起債抑制により、類似団体と比較して、公債費に係る経常収支比率は低くなっているが、今後も緊急防災・減災事業債や旧合併特例事業債の償還に伴う公債費の増加が予想されるため、適量・適切な事業実施により、引き続き水準を抑え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42418</xdr:rowOff>
    </xdr:to>
    <xdr:cxnSp macro="">
      <xdr:nvCxnSpPr>
        <xdr:cNvPr id="369" name="直線コネクタ 368"/>
        <xdr:cNvCxnSpPr/>
      </xdr:nvCxnSpPr>
      <xdr:spPr>
        <a:xfrm flipV="1">
          <a:off x="3987800" y="132394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42418</xdr:rowOff>
    </xdr:to>
    <xdr:cxnSp macro="">
      <xdr:nvCxnSpPr>
        <xdr:cNvPr id="372" name="直線コネクタ 371"/>
        <xdr:cNvCxnSpPr/>
      </xdr:nvCxnSpPr>
      <xdr:spPr>
        <a:xfrm>
          <a:off x="3098800" y="13207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74422</xdr:rowOff>
    </xdr:to>
    <xdr:cxnSp macro="">
      <xdr:nvCxnSpPr>
        <xdr:cNvPr id="375" name="直線コネクタ 374"/>
        <xdr:cNvCxnSpPr/>
      </xdr:nvCxnSpPr>
      <xdr:spPr>
        <a:xfrm flipV="1">
          <a:off x="2209800" y="132074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74422</xdr:rowOff>
    </xdr:to>
    <xdr:cxnSp macro="">
      <xdr:nvCxnSpPr>
        <xdr:cNvPr id="378" name="直線コネクタ 377"/>
        <xdr:cNvCxnSpPr/>
      </xdr:nvCxnSpPr>
      <xdr:spPr>
        <a:xfrm>
          <a:off x="1320800" y="132440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82" name="テキスト ボックス 381"/>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88" name="楕円 387"/>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3573</xdr:rowOff>
    </xdr:from>
    <xdr:ext cx="762000" cy="259045"/>
    <xdr:sp macro="" textlink="">
      <xdr:nvSpPr>
        <xdr:cNvPr id="389" name="公債費該当値テキスト"/>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163068</xdr:rowOff>
    </xdr:from>
    <xdr:to>
      <xdr:col>20</xdr:col>
      <xdr:colOff>38100</xdr:colOff>
      <xdr:row>77</xdr:row>
      <xdr:rowOff>93218</xdr:rowOff>
    </xdr:to>
    <xdr:sp macro="" textlink="">
      <xdr:nvSpPr>
        <xdr:cNvPr id="390" name="楕円 389"/>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103395</xdr:rowOff>
    </xdr:from>
    <xdr:ext cx="736600" cy="259045"/>
    <xdr:sp macro="" textlink="">
      <xdr:nvSpPr>
        <xdr:cNvPr id="391" name="テキスト ボックス 390"/>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92" name="楕円 391"/>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93" name="テキスト ボックス 392"/>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23622</xdr:rowOff>
    </xdr:from>
    <xdr:to>
      <xdr:col>11</xdr:col>
      <xdr:colOff>60325</xdr:colOff>
      <xdr:row>77</xdr:row>
      <xdr:rowOff>125222</xdr:rowOff>
    </xdr:to>
    <xdr:sp macro="" textlink="">
      <xdr:nvSpPr>
        <xdr:cNvPr id="394" name="楕円 393"/>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95" name="テキスト ボックス 394"/>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96" name="楕円 395"/>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97" name="テキスト ボックス 396"/>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年度に分流式下水道に要する経費について、総務省通知を踏まえた繰出基準の適正化を行ったことにより、数値が悪化し、類似団体を上回っている。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155575</xdr:rowOff>
    </xdr:from>
    <xdr:to>
      <xdr:col>82</xdr:col>
      <xdr:colOff>107950</xdr:colOff>
      <xdr:row>76</xdr:row>
      <xdr:rowOff>138430</xdr:rowOff>
    </xdr:to>
    <xdr:cxnSp macro="">
      <xdr:nvCxnSpPr>
        <xdr:cNvPr id="426" name="直線コネクタ 425"/>
        <xdr:cNvCxnSpPr/>
      </xdr:nvCxnSpPr>
      <xdr:spPr>
        <a:xfrm>
          <a:off x="15671800" y="13014325"/>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41275</xdr:rowOff>
    </xdr:from>
    <xdr:to>
      <xdr:col>78</xdr:col>
      <xdr:colOff>69850</xdr:colOff>
      <xdr:row>75</xdr:row>
      <xdr:rowOff>155575</xdr:rowOff>
    </xdr:to>
    <xdr:cxnSp macro="">
      <xdr:nvCxnSpPr>
        <xdr:cNvPr id="429" name="直線コネクタ 428"/>
        <xdr:cNvCxnSpPr/>
      </xdr:nvCxnSpPr>
      <xdr:spPr>
        <a:xfrm>
          <a:off x="14782800" y="129000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31" name="テキスト ボックス 430"/>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41275</xdr:rowOff>
    </xdr:from>
    <xdr:to>
      <xdr:col>73</xdr:col>
      <xdr:colOff>180975</xdr:colOff>
      <xdr:row>76</xdr:row>
      <xdr:rowOff>69850</xdr:rowOff>
    </xdr:to>
    <xdr:cxnSp macro="">
      <xdr:nvCxnSpPr>
        <xdr:cNvPr id="432" name="直線コネクタ 431"/>
        <xdr:cNvCxnSpPr/>
      </xdr:nvCxnSpPr>
      <xdr:spPr>
        <a:xfrm flipV="1">
          <a:off x="13893800" y="1290002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34" name="テキスト ボックス 433"/>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69850</xdr:rowOff>
    </xdr:from>
    <xdr:to>
      <xdr:col>69</xdr:col>
      <xdr:colOff>92075</xdr:colOff>
      <xdr:row>77</xdr:row>
      <xdr:rowOff>98425</xdr:rowOff>
    </xdr:to>
    <xdr:cxnSp macro="">
      <xdr:nvCxnSpPr>
        <xdr:cNvPr id="435" name="直線コネクタ 434"/>
        <xdr:cNvCxnSpPr/>
      </xdr:nvCxnSpPr>
      <xdr:spPr>
        <a:xfrm flipV="1">
          <a:off x="13004800" y="1310005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136542</xdr:rowOff>
    </xdr:from>
    <xdr:ext cx="762000" cy="259045"/>
    <xdr:sp macro="" textlink="">
      <xdr:nvSpPr>
        <xdr:cNvPr id="437" name="テキスト ボックス 436"/>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39" name="テキスト ボックス 438"/>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87630</xdr:rowOff>
    </xdr:from>
    <xdr:to>
      <xdr:col>82</xdr:col>
      <xdr:colOff>158750</xdr:colOff>
      <xdr:row>77</xdr:row>
      <xdr:rowOff>17780</xdr:rowOff>
    </xdr:to>
    <xdr:sp macro="" textlink="">
      <xdr:nvSpPr>
        <xdr:cNvPr id="445" name="楕円 444"/>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59707</xdr:rowOff>
    </xdr:from>
    <xdr:ext cx="762000" cy="259045"/>
    <xdr:sp macro="" textlink="">
      <xdr:nvSpPr>
        <xdr:cNvPr id="446" name="公債費以外該当値テキスト"/>
        <xdr:cNvSpPr txBox="1"/>
      </xdr:nvSpPr>
      <xdr:spPr>
        <a:xfrm>
          <a:off x="165989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104775</xdr:rowOff>
    </xdr:from>
    <xdr:to>
      <xdr:col>78</xdr:col>
      <xdr:colOff>120650</xdr:colOff>
      <xdr:row>76</xdr:row>
      <xdr:rowOff>34925</xdr:rowOff>
    </xdr:to>
    <xdr:sp macro="" textlink="">
      <xdr:nvSpPr>
        <xdr:cNvPr id="447" name="楕円 446"/>
        <xdr:cNvSpPr/>
      </xdr:nvSpPr>
      <xdr:spPr>
        <a:xfrm>
          <a:off x="15621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19702</xdr:rowOff>
    </xdr:from>
    <xdr:ext cx="736600" cy="259045"/>
    <xdr:sp macro="" textlink="">
      <xdr:nvSpPr>
        <xdr:cNvPr id="448" name="テキスト ボックス 447"/>
        <xdr:cNvSpPr txBox="1"/>
      </xdr:nvSpPr>
      <xdr:spPr>
        <a:xfrm>
          <a:off x="15290800" y="13049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161925</xdr:rowOff>
    </xdr:from>
    <xdr:to>
      <xdr:col>74</xdr:col>
      <xdr:colOff>31750</xdr:colOff>
      <xdr:row>75</xdr:row>
      <xdr:rowOff>92075</xdr:rowOff>
    </xdr:to>
    <xdr:sp macro="" textlink="">
      <xdr:nvSpPr>
        <xdr:cNvPr id="449" name="楕円 448"/>
        <xdr:cNvSpPr/>
      </xdr:nvSpPr>
      <xdr:spPr>
        <a:xfrm>
          <a:off x="14732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76852</xdr:rowOff>
    </xdr:from>
    <xdr:ext cx="762000" cy="259045"/>
    <xdr:sp macro="" textlink="">
      <xdr:nvSpPr>
        <xdr:cNvPr id="450" name="テキスト ボックス 449"/>
        <xdr:cNvSpPr txBox="1"/>
      </xdr:nvSpPr>
      <xdr:spPr>
        <a:xfrm>
          <a:off x="14401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19050</xdr:rowOff>
    </xdr:from>
    <xdr:to>
      <xdr:col>69</xdr:col>
      <xdr:colOff>142875</xdr:colOff>
      <xdr:row>76</xdr:row>
      <xdr:rowOff>120650</xdr:rowOff>
    </xdr:to>
    <xdr:sp macro="" textlink="">
      <xdr:nvSpPr>
        <xdr:cNvPr id="451" name="楕円 450"/>
        <xdr:cNvSpPr/>
      </xdr:nvSpPr>
      <xdr:spPr>
        <a:xfrm>
          <a:off x="13843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105427</xdr:rowOff>
    </xdr:from>
    <xdr:ext cx="762000" cy="259045"/>
    <xdr:sp macro="" textlink="">
      <xdr:nvSpPr>
        <xdr:cNvPr id="452" name="テキスト ボックス 451"/>
        <xdr:cNvSpPr txBox="1"/>
      </xdr:nvSpPr>
      <xdr:spPr>
        <a:xfrm>
          <a:off x="13512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47625</xdr:rowOff>
    </xdr:from>
    <xdr:to>
      <xdr:col>65</xdr:col>
      <xdr:colOff>53975</xdr:colOff>
      <xdr:row>77</xdr:row>
      <xdr:rowOff>149225</xdr:rowOff>
    </xdr:to>
    <xdr:sp macro="" textlink="">
      <xdr:nvSpPr>
        <xdr:cNvPr id="453" name="楕円 452"/>
        <xdr:cNvSpPr/>
      </xdr:nvSpPr>
      <xdr:spPr>
        <a:xfrm>
          <a:off x="12954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134002</xdr:rowOff>
    </xdr:from>
    <xdr:ext cx="762000" cy="259045"/>
    <xdr:sp macro="" textlink="">
      <xdr:nvSpPr>
        <xdr:cNvPr id="454" name="テキスト ボックス 453"/>
        <xdr:cNvSpPr txBox="1"/>
      </xdr:nvSpPr>
      <xdr:spPr>
        <a:xfrm>
          <a:off x="12623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80869</xdr:rowOff>
    </xdr:from>
    <xdr:to>
      <xdr:col>29</xdr:col>
      <xdr:colOff>127000</xdr:colOff>
      <xdr:row>17</xdr:row>
      <xdr:rowOff>130124</xdr:rowOff>
    </xdr:to>
    <xdr:cxnSp macro="">
      <xdr:nvCxnSpPr>
        <xdr:cNvPr id="48" name="直線コネクタ 47"/>
        <xdr:cNvCxnSpPr/>
      </xdr:nvCxnSpPr>
      <xdr:spPr bwMode="auto">
        <a:xfrm flipV="1">
          <a:off x="5003800" y="3043144"/>
          <a:ext cx="647700" cy="49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127914</xdr:rowOff>
    </xdr:from>
    <xdr:to>
      <xdr:col>26</xdr:col>
      <xdr:colOff>50800</xdr:colOff>
      <xdr:row>17</xdr:row>
      <xdr:rowOff>130124</xdr:rowOff>
    </xdr:to>
    <xdr:cxnSp macro="">
      <xdr:nvCxnSpPr>
        <xdr:cNvPr id="51" name="直線コネクタ 50"/>
        <xdr:cNvCxnSpPr/>
      </xdr:nvCxnSpPr>
      <xdr:spPr bwMode="auto">
        <a:xfrm>
          <a:off x="4305300" y="3090189"/>
          <a:ext cx="698500" cy="2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13068</xdr:rowOff>
    </xdr:from>
    <xdr:ext cx="736600" cy="259045"/>
    <xdr:sp macro="" textlink="">
      <xdr:nvSpPr>
        <xdr:cNvPr id="53" name="テキスト ボックス 52"/>
        <xdr:cNvSpPr txBox="1"/>
      </xdr:nvSpPr>
      <xdr:spPr>
        <a:xfrm>
          <a:off x="4622800" y="26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127914</xdr:rowOff>
    </xdr:from>
    <xdr:to>
      <xdr:col>22</xdr:col>
      <xdr:colOff>114300</xdr:colOff>
      <xdr:row>17</xdr:row>
      <xdr:rowOff>164262</xdr:rowOff>
    </xdr:to>
    <xdr:cxnSp macro="">
      <xdr:nvCxnSpPr>
        <xdr:cNvPr id="54" name="直線コネクタ 53"/>
        <xdr:cNvCxnSpPr/>
      </xdr:nvCxnSpPr>
      <xdr:spPr bwMode="auto">
        <a:xfrm flipV="1">
          <a:off x="3606800" y="3090189"/>
          <a:ext cx="698500" cy="36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164262</xdr:rowOff>
    </xdr:from>
    <xdr:to>
      <xdr:col>18</xdr:col>
      <xdr:colOff>177800</xdr:colOff>
      <xdr:row>18</xdr:row>
      <xdr:rowOff>30775</xdr:rowOff>
    </xdr:to>
    <xdr:cxnSp macro="">
      <xdr:nvCxnSpPr>
        <xdr:cNvPr id="57" name="直線コネクタ 56"/>
        <xdr:cNvCxnSpPr/>
      </xdr:nvCxnSpPr>
      <xdr:spPr bwMode="auto">
        <a:xfrm flipV="1">
          <a:off x="2908300" y="3126537"/>
          <a:ext cx="698500" cy="37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92041</xdr:rowOff>
    </xdr:from>
    <xdr:ext cx="762000" cy="259045"/>
    <xdr:sp macro="" textlink="">
      <xdr:nvSpPr>
        <xdr:cNvPr id="59" name="テキスト ボックス 58"/>
        <xdr:cNvSpPr txBox="1"/>
      </xdr:nvSpPr>
      <xdr:spPr>
        <a:xfrm>
          <a:off x="32258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166550</xdr:rowOff>
    </xdr:from>
    <xdr:ext cx="762000" cy="259045"/>
    <xdr:sp macro="" textlink="">
      <xdr:nvSpPr>
        <xdr:cNvPr id="61" name="テキスト ボックス 60"/>
        <xdr:cNvSpPr txBox="1"/>
      </xdr:nvSpPr>
      <xdr:spPr>
        <a:xfrm>
          <a:off x="2527300" y="278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30069</xdr:rowOff>
    </xdr:from>
    <xdr:to>
      <xdr:col>29</xdr:col>
      <xdr:colOff>177800</xdr:colOff>
      <xdr:row>17</xdr:row>
      <xdr:rowOff>131669</xdr:rowOff>
    </xdr:to>
    <xdr:sp macro="" textlink="">
      <xdr:nvSpPr>
        <xdr:cNvPr id="67" name="楕円 66"/>
        <xdr:cNvSpPr/>
      </xdr:nvSpPr>
      <xdr:spPr bwMode="auto">
        <a:xfrm>
          <a:off x="5600700" y="2992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2146</xdr:rowOff>
    </xdr:from>
    <xdr:ext cx="762000" cy="259045"/>
    <xdr:sp macro="" textlink="">
      <xdr:nvSpPr>
        <xdr:cNvPr id="68" name="人口1人当たり決算額の推移該当値テキスト130"/>
        <xdr:cNvSpPr txBox="1"/>
      </xdr:nvSpPr>
      <xdr:spPr>
        <a:xfrm>
          <a:off x="5740400" y="296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79324</xdr:rowOff>
    </xdr:from>
    <xdr:to>
      <xdr:col>26</xdr:col>
      <xdr:colOff>101600</xdr:colOff>
      <xdr:row>18</xdr:row>
      <xdr:rowOff>9474</xdr:rowOff>
    </xdr:to>
    <xdr:sp macro="" textlink="">
      <xdr:nvSpPr>
        <xdr:cNvPr id="69" name="楕円 68"/>
        <xdr:cNvSpPr/>
      </xdr:nvSpPr>
      <xdr:spPr bwMode="auto">
        <a:xfrm>
          <a:off x="4953000" y="304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165701</xdr:rowOff>
    </xdr:from>
    <xdr:ext cx="736600" cy="259045"/>
    <xdr:sp macro="" textlink="">
      <xdr:nvSpPr>
        <xdr:cNvPr id="70" name="テキスト ボックス 69"/>
        <xdr:cNvSpPr txBox="1"/>
      </xdr:nvSpPr>
      <xdr:spPr>
        <a:xfrm>
          <a:off x="4622800" y="3127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77114</xdr:rowOff>
    </xdr:from>
    <xdr:to>
      <xdr:col>22</xdr:col>
      <xdr:colOff>165100</xdr:colOff>
      <xdr:row>18</xdr:row>
      <xdr:rowOff>7264</xdr:rowOff>
    </xdr:to>
    <xdr:sp macro="" textlink="">
      <xdr:nvSpPr>
        <xdr:cNvPr id="71" name="楕円 70"/>
        <xdr:cNvSpPr/>
      </xdr:nvSpPr>
      <xdr:spPr bwMode="auto">
        <a:xfrm>
          <a:off x="4254500" y="3039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163491</xdr:rowOff>
    </xdr:from>
    <xdr:ext cx="762000" cy="259045"/>
    <xdr:sp macro="" textlink="">
      <xdr:nvSpPr>
        <xdr:cNvPr id="72" name="テキスト ボックス 71"/>
        <xdr:cNvSpPr txBox="1"/>
      </xdr:nvSpPr>
      <xdr:spPr>
        <a:xfrm>
          <a:off x="3924300" y="312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113462</xdr:rowOff>
    </xdr:from>
    <xdr:to>
      <xdr:col>19</xdr:col>
      <xdr:colOff>38100</xdr:colOff>
      <xdr:row>18</xdr:row>
      <xdr:rowOff>43612</xdr:rowOff>
    </xdr:to>
    <xdr:sp macro="" textlink="">
      <xdr:nvSpPr>
        <xdr:cNvPr id="73" name="楕円 72"/>
        <xdr:cNvSpPr/>
      </xdr:nvSpPr>
      <xdr:spPr bwMode="auto">
        <a:xfrm>
          <a:off x="3556000" y="3075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28389</xdr:rowOff>
    </xdr:from>
    <xdr:ext cx="762000" cy="259045"/>
    <xdr:sp macro="" textlink="">
      <xdr:nvSpPr>
        <xdr:cNvPr id="74" name="テキスト ボックス 73"/>
        <xdr:cNvSpPr txBox="1"/>
      </xdr:nvSpPr>
      <xdr:spPr>
        <a:xfrm>
          <a:off x="3225800" y="316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151425</xdr:rowOff>
    </xdr:from>
    <xdr:to>
      <xdr:col>15</xdr:col>
      <xdr:colOff>101600</xdr:colOff>
      <xdr:row>18</xdr:row>
      <xdr:rowOff>81575</xdr:rowOff>
    </xdr:to>
    <xdr:sp macro="" textlink="">
      <xdr:nvSpPr>
        <xdr:cNvPr id="75" name="楕円 74"/>
        <xdr:cNvSpPr/>
      </xdr:nvSpPr>
      <xdr:spPr bwMode="auto">
        <a:xfrm>
          <a:off x="2857500" y="3113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66351</xdr:rowOff>
    </xdr:from>
    <xdr:ext cx="762000" cy="259045"/>
    <xdr:sp macro="" textlink="">
      <xdr:nvSpPr>
        <xdr:cNvPr id="76" name="テキスト ボックス 75"/>
        <xdr:cNvSpPr txBox="1"/>
      </xdr:nvSpPr>
      <xdr:spPr>
        <a:xfrm>
          <a:off x="2527300" y="320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77491</xdr:rowOff>
    </xdr:from>
    <xdr:to>
      <xdr:col>29</xdr:col>
      <xdr:colOff>127000</xdr:colOff>
      <xdr:row>36</xdr:row>
      <xdr:rowOff>94473</xdr:rowOff>
    </xdr:to>
    <xdr:cxnSp macro="">
      <xdr:nvCxnSpPr>
        <xdr:cNvPr id="112" name="直線コネクタ 111"/>
        <xdr:cNvCxnSpPr/>
      </xdr:nvCxnSpPr>
      <xdr:spPr bwMode="auto">
        <a:xfrm>
          <a:off x="5003800" y="7030741"/>
          <a:ext cx="647700" cy="16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77491</xdr:rowOff>
    </xdr:from>
    <xdr:to>
      <xdr:col>26</xdr:col>
      <xdr:colOff>50800</xdr:colOff>
      <xdr:row>36</xdr:row>
      <xdr:rowOff>83207</xdr:rowOff>
    </xdr:to>
    <xdr:cxnSp macro="">
      <xdr:nvCxnSpPr>
        <xdr:cNvPr id="115" name="直線コネクタ 114"/>
        <xdr:cNvCxnSpPr/>
      </xdr:nvCxnSpPr>
      <xdr:spPr bwMode="auto">
        <a:xfrm flipV="1">
          <a:off x="4305300" y="7030741"/>
          <a:ext cx="698500" cy="5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313969</xdr:rowOff>
    </xdr:from>
    <xdr:ext cx="736600" cy="259045"/>
    <xdr:sp macro="" textlink="">
      <xdr:nvSpPr>
        <xdr:cNvPr id="117" name="テキスト ボックス 116"/>
        <xdr:cNvSpPr txBox="1"/>
      </xdr:nvSpPr>
      <xdr:spPr>
        <a:xfrm>
          <a:off x="4622800" y="65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54273</xdr:rowOff>
    </xdr:from>
    <xdr:to>
      <xdr:col>22</xdr:col>
      <xdr:colOff>114300</xdr:colOff>
      <xdr:row>36</xdr:row>
      <xdr:rowOff>83207</xdr:rowOff>
    </xdr:to>
    <xdr:cxnSp macro="">
      <xdr:nvCxnSpPr>
        <xdr:cNvPr id="118" name="直線コネクタ 117"/>
        <xdr:cNvCxnSpPr/>
      </xdr:nvCxnSpPr>
      <xdr:spPr bwMode="auto">
        <a:xfrm>
          <a:off x="3606800" y="7007523"/>
          <a:ext cx="698500" cy="28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16037</xdr:rowOff>
    </xdr:from>
    <xdr:ext cx="762000" cy="259045"/>
    <xdr:sp macro="" textlink="">
      <xdr:nvSpPr>
        <xdr:cNvPr id="120" name="テキスト ボックス 119"/>
        <xdr:cNvSpPr txBox="1"/>
      </xdr:nvSpPr>
      <xdr:spPr>
        <a:xfrm>
          <a:off x="3924300" y="66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162204</xdr:rowOff>
    </xdr:from>
    <xdr:to>
      <xdr:col>18</xdr:col>
      <xdr:colOff>177800</xdr:colOff>
      <xdr:row>36</xdr:row>
      <xdr:rowOff>54273</xdr:rowOff>
    </xdr:to>
    <xdr:cxnSp macro="">
      <xdr:nvCxnSpPr>
        <xdr:cNvPr id="121" name="直線コネクタ 120"/>
        <xdr:cNvCxnSpPr/>
      </xdr:nvCxnSpPr>
      <xdr:spPr bwMode="auto">
        <a:xfrm>
          <a:off x="2908300" y="6772554"/>
          <a:ext cx="698500" cy="234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43273</xdr:rowOff>
    </xdr:from>
    <xdr:ext cx="762000" cy="259045"/>
    <xdr:sp macro="" textlink="">
      <xdr:nvSpPr>
        <xdr:cNvPr id="123" name="テキスト ボックス 122"/>
        <xdr:cNvSpPr txBox="1"/>
      </xdr:nvSpPr>
      <xdr:spPr>
        <a:xfrm>
          <a:off x="32258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341930</xdr:rowOff>
    </xdr:from>
    <xdr:ext cx="762000" cy="259045"/>
    <xdr:sp macro="" textlink="">
      <xdr:nvSpPr>
        <xdr:cNvPr id="125" name="テキスト ボックス 124"/>
        <xdr:cNvSpPr txBox="1"/>
      </xdr:nvSpPr>
      <xdr:spPr>
        <a:xfrm>
          <a:off x="2527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43673</xdr:rowOff>
    </xdr:from>
    <xdr:to>
      <xdr:col>29</xdr:col>
      <xdr:colOff>177800</xdr:colOff>
      <xdr:row>36</xdr:row>
      <xdr:rowOff>145273</xdr:rowOff>
    </xdr:to>
    <xdr:sp macro="" textlink="">
      <xdr:nvSpPr>
        <xdr:cNvPr id="131" name="楕円 130"/>
        <xdr:cNvSpPr/>
      </xdr:nvSpPr>
      <xdr:spPr bwMode="auto">
        <a:xfrm>
          <a:off x="5600700" y="6996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15750</xdr:rowOff>
    </xdr:from>
    <xdr:ext cx="762000" cy="259045"/>
    <xdr:sp macro="" textlink="">
      <xdr:nvSpPr>
        <xdr:cNvPr id="132" name="人口1人当たり決算額の推移該当値テキスト445"/>
        <xdr:cNvSpPr txBox="1"/>
      </xdr:nvSpPr>
      <xdr:spPr>
        <a:xfrm>
          <a:off x="5740400" y="696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26691</xdr:rowOff>
    </xdr:from>
    <xdr:to>
      <xdr:col>26</xdr:col>
      <xdr:colOff>101600</xdr:colOff>
      <xdr:row>36</xdr:row>
      <xdr:rowOff>128291</xdr:rowOff>
    </xdr:to>
    <xdr:sp macro="" textlink="">
      <xdr:nvSpPr>
        <xdr:cNvPr id="133" name="楕円 132"/>
        <xdr:cNvSpPr/>
      </xdr:nvSpPr>
      <xdr:spPr bwMode="auto">
        <a:xfrm>
          <a:off x="4953000" y="6979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113068</xdr:rowOff>
    </xdr:from>
    <xdr:ext cx="736600" cy="259045"/>
    <xdr:sp macro="" textlink="">
      <xdr:nvSpPr>
        <xdr:cNvPr id="134" name="テキスト ボックス 133"/>
        <xdr:cNvSpPr txBox="1"/>
      </xdr:nvSpPr>
      <xdr:spPr>
        <a:xfrm>
          <a:off x="4622800" y="7066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32407</xdr:rowOff>
    </xdr:from>
    <xdr:to>
      <xdr:col>22</xdr:col>
      <xdr:colOff>165100</xdr:colOff>
      <xdr:row>36</xdr:row>
      <xdr:rowOff>134007</xdr:rowOff>
    </xdr:to>
    <xdr:sp macro="" textlink="">
      <xdr:nvSpPr>
        <xdr:cNvPr id="135" name="楕円 134"/>
        <xdr:cNvSpPr/>
      </xdr:nvSpPr>
      <xdr:spPr bwMode="auto">
        <a:xfrm>
          <a:off x="4254500" y="6985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118784</xdr:rowOff>
    </xdr:from>
    <xdr:ext cx="762000" cy="259045"/>
    <xdr:sp macro="" textlink="">
      <xdr:nvSpPr>
        <xdr:cNvPr id="136" name="テキスト ボックス 135"/>
        <xdr:cNvSpPr txBox="1"/>
      </xdr:nvSpPr>
      <xdr:spPr>
        <a:xfrm>
          <a:off x="3924300" y="707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3473</xdr:rowOff>
    </xdr:from>
    <xdr:to>
      <xdr:col>19</xdr:col>
      <xdr:colOff>38100</xdr:colOff>
      <xdr:row>36</xdr:row>
      <xdr:rowOff>105073</xdr:rowOff>
    </xdr:to>
    <xdr:sp macro="" textlink="">
      <xdr:nvSpPr>
        <xdr:cNvPr id="137" name="楕円 136"/>
        <xdr:cNvSpPr/>
      </xdr:nvSpPr>
      <xdr:spPr bwMode="auto">
        <a:xfrm>
          <a:off x="3556000" y="6956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89850</xdr:rowOff>
    </xdr:from>
    <xdr:ext cx="762000" cy="259045"/>
    <xdr:sp macro="" textlink="">
      <xdr:nvSpPr>
        <xdr:cNvPr id="138" name="テキスト ボックス 137"/>
        <xdr:cNvSpPr txBox="1"/>
      </xdr:nvSpPr>
      <xdr:spPr>
        <a:xfrm>
          <a:off x="3225800" y="704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111404</xdr:rowOff>
    </xdr:from>
    <xdr:to>
      <xdr:col>15</xdr:col>
      <xdr:colOff>101600</xdr:colOff>
      <xdr:row>35</xdr:row>
      <xdr:rowOff>213004</xdr:rowOff>
    </xdr:to>
    <xdr:sp macro="" textlink="">
      <xdr:nvSpPr>
        <xdr:cNvPr id="139" name="楕円 138"/>
        <xdr:cNvSpPr/>
      </xdr:nvSpPr>
      <xdr:spPr bwMode="auto">
        <a:xfrm>
          <a:off x="2857500" y="6721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223181</xdr:rowOff>
    </xdr:from>
    <xdr:ext cx="762000" cy="259045"/>
    <xdr:sp macro="" textlink="">
      <xdr:nvSpPr>
        <xdr:cNvPr id="140" name="テキスト ボックス 139"/>
        <xdr:cNvSpPr txBox="1"/>
      </xdr:nvSpPr>
      <xdr:spPr>
        <a:xfrm>
          <a:off x="2527300" y="649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32,987
32,585
66.46
16,662,144
15,519,755
1,084,111
9,715,015
11,604,518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134480</xdr:rowOff>
    </xdr:from>
    <xdr:to>
      <xdr:col>24</xdr:col>
      <xdr:colOff>63500</xdr:colOff>
      <xdr:row>35</xdr:row>
      <xdr:rowOff>139954</xdr:rowOff>
    </xdr:to>
    <xdr:cxnSp macro="">
      <xdr:nvCxnSpPr>
        <xdr:cNvPr id="61" name="直線コネクタ 60"/>
        <xdr:cNvCxnSpPr/>
      </xdr:nvCxnSpPr>
      <xdr:spPr>
        <a:xfrm flipV="1">
          <a:off x="3797300" y="6135230"/>
          <a:ext cx="838200" cy="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134988</xdr:rowOff>
    </xdr:from>
    <xdr:to>
      <xdr:col>19</xdr:col>
      <xdr:colOff>177800</xdr:colOff>
      <xdr:row>35</xdr:row>
      <xdr:rowOff>139954</xdr:rowOff>
    </xdr:to>
    <xdr:cxnSp macro="">
      <xdr:nvCxnSpPr>
        <xdr:cNvPr id="64" name="直線コネクタ 63"/>
        <xdr:cNvCxnSpPr/>
      </xdr:nvCxnSpPr>
      <xdr:spPr>
        <a:xfrm>
          <a:off x="2908300" y="6135738"/>
          <a:ext cx="889000" cy="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134988</xdr:rowOff>
    </xdr:from>
    <xdr:to>
      <xdr:col>15</xdr:col>
      <xdr:colOff>50800</xdr:colOff>
      <xdr:row>36</xdr:row>
      <xdr:rowOff>14465</xdr:rowOff>
    </xdr:to>
    <xdr:cxnSp macro="">
      <xdr:nvCxnSpPr>
        <xdr:cNvPr id="67" name="直線コネクタ 66"/>
        <xdr:cNvCxnSpPr/>
      </xdr:nvCxnSpPr>
      <xdr:spPr>
        <a:xfrm flipV="1">
          <a:off x="2019300" y="6135738"/>
          <a:ext cx="889000" cy="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14465</xdr:rowOff>
    </xdr:from>
    <xdr:to>
      <xdr:col>10</xdr:col>
      <xdr:colOff>114300</xdr:colOff>
      <xdr:row>36</xdr:row>
      <xdr:rowOff>120104</xdr:rowOff>
    </xdr:to>
    <xdr:cxnSp macro="">
      <xdr:nvCxnSpPr>
        <xdr:cNvPr id="70" name="直線コネクタ 69"/>
        <xdr:cNvCxnSpPr/>
      </xdr:nvCxnSpPr>
      <xdr:spPr>
        <a:xfrm flipV="1">
          <a:off x="1130300" y="6186665"/>
          <a:ext cx="889000" cy="10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118457</xdr:rowOff>
    </xdr:from>
    <xdr:ext cx="534377" cy="259045"/>
    <xdr:sp macro="" textlink="">
      <xdr:nvSpPr>
        <xdr:cNvPr id="72" name="テキスト ボックス 71"/>
        <xdr:cNvSpPr txBox="1"/>
      </xdr:nvSpPr>
      <xdr:spPr>
        <a:xfrm>
          <a:off x="1752111" y="57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110126</xdr:rowOff>
    </xdr:from>
    <xdr:ext cx="534377" cy="259045"/>
    <xdr:sp macro="" textlink="">
      <xdr:nvSpPr>
        <xdr:cNvPr id="74" name="テキスト ボックス 73"/>
        <xdr:cNvSpPr txBox="1"/>
      </xdr:nvSpPr>
      <xdr:spPr>
        <a:xfrm>
          <a:off x="863111" y="59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83680</xdr:rowOff>
    </xdr:from>
    <xdr:to>
      <xdr:col>24</xdr:col>
      <xdr:colOff>114300</xdr:colOff>
      <xdr:row>36</xdr:row>
      <xdr:rowOff>13830</xdr:rowOff>
    </xdr:to>
    <xdr:sp macro="" textlink="">
      <xdr:nvSpPr>
        <xdr:cNvPr id="80" name="楕円 79"/>
        <xdr:cNvSpPr/>
      </xdr:nvSpPr>
      <xdr:spPr>
        <a:xfrm>
          <a:off x="4584700" y="608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62107</xdr:rowOff>
    </xdr:from>
    <xdr:ext cx="534377" cy="259045"/>
    <xdr:sp macro="" textlink="">
      <xdr:nvSpPr>
        <xdr:cNvPr id="81" name="人件費該当値テキスト"/>
        <xdr:cNvSpPr txBox="1"/>
      </xdr:nvSpPr>
      <xdr:spPr>
        <a:xfrm>
          <a:off x="4686300" y="606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89154</xdr:rowOff>
    </xdr:from>
    <xdr:to>
      <xdr:col>20</xdr:col>
      <xdr:colOff>38100</xdr:colOff>
      <xdr:row>36</xdr:row>
      <xdr:rowOff>19304</xdr:rowOff>
    </xdr:to>
    <xdr:sp macro="" textlink="">
      <xdr:nvSpPr>
        <xdr:cNvPr id="82" name="楕円 81"/>
        <xdr:cNvSpPr/>
      </xdr:nvSpPr>
      <xdr:spPr>
        <a:xfrm>
          <a:off x="3746500" y="60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10431</xdr:rowOff>
    </xdr:from>
    <xdr:ext cx="534377" cy="259045"/>
    <xdr:sp macro="" textlink="">
      <xdr:nvSpPr>
        <xdr:cNvPr id="83" name="テキスト ボックス 82"/>
        <xdr:cNvSpPr txBox="1"/>
      </xdr:nvSpPr>
      <xdr:spPr>
        <a:xfrm>
          <a:off x="3530111" y="618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84188</xdr:rowOff>
    </xdr:from>
    <xdr:to>
      <xdr:col>15</xdr:col>
      <xdr:colOff>101600</xdr:colOff>
      <xdr:row>36</xdr:row>
      <xdr:rowOff>14338</xdr:rowOff>
    </xdr:to>
    <xdr:sp macro="" textlink="">
      <xdr:nvSpPr>
        <xdr:cNvPr id="84" name="楕円 83"/>
        <xdr:cNvSpPr/>
      </xdr:nvSpPr>
      <xdr:spPr>
        <a:xfrm>
          <a:off x="2857500" y="608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5465</xdr:rowOff>
    </xdr:from>
    <xdr:ext cx="534377" cy="259045"/>
    <xdr:sp macro="" textlink="">
      <xdr:nvSpPr>
        <xdr:cNvPr id="85" name="テキスト ボックス 84"/>
        <xdr:cNvSpPr txBox="1"/>
      </xdr:nvSpPr>
      <xdr:spPr>
        <a:xfrm>
          <a:off x="2641111" y="617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135115</xdr:rowOff>
    </xdr:from>
    <xdr:to>
      <xdr:col>10</xdr:col>
      <xdr:colOff>165100</xdr:colOff>
      <xdr:row>36</xdr:row>
      <xdr:rowOff>65265</xdr:rowOff>
    </xdr:to>
    <xdr:sp macro="" textlink="">
      <xdr:nvSpPr>
        <xdr:cNvPr id="86" name="楕円 85"/>
        <xdr:cNvSpPr/>
      </xdr:nvSpPr>
      <xdr:spPr>
        <a:xfrm>
          <a:off x="1968500" y="61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56392</xdr:rowOff>
    </xdr:from>
    <xdr:ext cx="534377" cy="259045"/>
    <xdr:sp macro="" textlink="">
      <xdr:nvSpPr>
        <xdr:cNvPr id="87" name="テキスト ボックス 86"/>
        <xdr:cNvSpPr txBox="1"/>
      </xdr:nvSpPr>
      <xdr:spPr>
        <a:xfrm>
          <a:off x="1752111" y="622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69304</xdr:rowOff>
    </xdr:from>
    <xdr:to>
      <xdr:col>6</xdr:col>
      <xdr:colOff>38100</xdr:colOff>
      <xdr:row>36</xdr:row>
      <xdr:rowOff>170904</xdr:rowOff>
    </xdr:to>
    <xdr:sp macro="" textlink="">
      <xdr:nvSpPr>
        <xdr:cNvPr id="88" name="楕円 87"/>
        <xdr:cNvSpPr/>
      </xdr:nvSpPr>
      <xdr:spPr>
        <a:xfrm>
          <a:off x="1079500" y="624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162031</xdr:rowOff>
    </xdr:from>
    <xdr:ext cx="534377" cy="259045"/>
    <xdr:sp macro="" textlink="">
      <xdr:nvSpPr>
        <xdr:cNvPr id="89" name="テキスト ボックス 88"/>
        <xdr:cNvSpPr txBox="1"/>
      </xdr:nvSpPr>
      <xdr:spPr>
        <a:xfrm>
          <a:off x="863111" y="633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99759</xdr:rowOff>
    </xdr:from>
    <xdr:to>
      <xdr:col>24</xdr:col>
      <xdr:colOff>63500</xdr:colOff>
      <xdr:row>58</xdr:row>
      <xdr:rowOff>134003</xdr:rowOff>
    </xdr:to>
    <xdr:cxnSp macro="">
      <xdr:nvCxnSpPr>
        <xdr:cNvPr id="117" name="直線コネクタ 116"/>
        <xdr:cNvCxnSpPr/>
      </xdr:nvCxnSpPr>
      <xdr:spPr>
        <a:xfrm>
          <a:off x="3797300" y="10043859"/>
          <a:ext cx="8382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99759</xdr:rowOff>
    </xdr:from>
    <xdr:to>
      <xdr:col>19</xdr:col>
      <xdr:colOff>177800</xdr:colOff>
      <xdr:row>58</xdr:row>
      <xdr:rowOff>128078</xdr:rowOff>
    </xdr:to>
    <xdr:cxnSp macro="">
      <xdr:nvCxnSpPr>
        <xdr:cNvPr id="120" name="直線コネクタ 119"/>
        <xdr:cNvCxnSpPr/>
      </xdr:nvCxnSpPr>
      <xdr:spPr>
        <a:xfrm flipV="1">
          <a:off x="2908300" y="10043859"/>
          <a:ext cx="889000" cy="2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128078</xdr:rowOff>
    </xdr:from>
    <xdr:to>
      <xdr:col>15</xdr:col>
      <xdr:colOff>50800</xdr:colOff>
      <xdr:row>58</xdr:row>
      <xdr:rowOff>138859</xdr:rowOff>
    </xdr:to>
    <xdr:cxnSp macro="">
      <xdr:nvCxnSpPr>
        <xdr:cNvPr id="123" name="直線コネクタ 122"/>
        <xdr:cNvCxnSpPr/>
      </xdr:nvCxnSpPr>
      <xdr:spPr>
        <a:xfrm flipV="1">
          <a:off x="2019300" y="10072178"/>
          <a:ext cx="889000" cy="1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98579</xdr:rowOff>
    </xdr:from>
    <xdr:ext cx="534377" cy="259045"/>
    <xdr:sp macro="" textlink="">
      <xdr:nvSpPr>
        <xdr:cNvPr id="125" name="テキスト ボックス 124"/>
        <xdr:cNvSpPr txBox="1"/>
      </xdr:nvSpPr>
      <xdr:spPr>
        <a:xfrm>
          <a:off x="2641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134406</xdr:rowOff>
    </xdr:from>
    <xdr:to>
      <xdr:col>10</xdr:col>
      <xdr:colOff>114300</xdr:colOff>
      <xdr:row>58</xdr:row>
      <xdr:rowOff>138859</xdr:rowOff>
    </xdr:to>
    <xdr:cxnSp macro="">
      <xdr:nvCxnSpPr>
        <xdr:cNvPr id="126" name="直線コネクタ 125"/>
        <xdr:cNvCxnSpPr/>
      </xdr:nvCxnSpPr>
      <xdr:spPr>
        <a:xfrm>
          <a:off x="1130300" y="10078506"/>
          <a:ext cx="889000" cy="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160274</xdr:rowOff>
    </xdr:from>
    <xdr:ext cx="534377" cy="259045"/>
    <xdr:sp macro="" textlink="">
      <xdr:nvSpPr>
        <xdr:cNvPr id="128" name="テキスト ボックス 127"/>
        <xdr:cNvSpPr txBox="1"/>
      </xdr:nvSpPr>
      <xdr:spPr>
        <a:xfrm>
          <a:off x="1752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166812</xdr:rowOff>
    </xdr:from>
    <xdr:ext cx="534377" cy="259045"/>
    <xdr:sp macro="" textlink="">
      <xdr:nvSpPr>
        <xdr:cNvPr id="130" name="テキスト ボックス 129"/>
        <xdr:cNvSpPr txBox="1"/>
      </xdr:nvSpPr>
      <xdr:spPr>
        <a:xfrm>
          <a:off x="863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83203</xdr:rowOff>
    </xdr:from>
    <xdr:to>
      <xdr:col>24</xdr:col>
      <xdr:colOff>114300</xdr:colOff>
      <xdr:row>59</xdr:row>
      <xdr:rowOff>13353</xdr:rowOff>
    </xdr:to>
    <xdr:sp macro="" textlink="">
      <xdr:nvSpPr>
        <xdr:cNvPr id="136" name="楕円 135"/>
        <xdr:cNvSpPr/>
      </xdr:nvSpPr>
      <xdr:spPr>
        <a:xfrm>
          <a:off x="4584700" y="1002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169580</xdr:rowOff>
    </xdr:from>
    <xdr:ext cx="534377" cy="259045"/>
    <xdr:sp macro="" textlink="">
      <xdr:nvSpPr>
        <xdr:cNvPr id="137" name="物件費該当値テキスト"/>
        <xdr:cNvSpPr txBox="1"/>
      </xdr:nvSpPr>
      <xdr:spPr>
        <a:xfrm>
          <a:off x="4686300" y="994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48959</xdr:rowOff>
    </xdr:from>
    <xdr:to>
      <xdr:col>20</xdr:col>
      <xdr:colOff>38100</xdr:colOff>
      <xdr:row>58</xdr:row>
      <xdr:rowOff>150559</xdr:rowOff>
    </xdr:to>
    <xdr:sp macro="" textlink="">
      <xdr:nvSpPr>
        <xdr:cNvPr id="138" name="楕円 137"/>
        <xdr:cNvSpPr/>
      </xdr:nvSpPr>
      <xdr:spPr>
        <a:xfrm>
          <a:off x="3746500" y="999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141686</xdr:rowOff>
    </xdr:from>
    <xdr:ext cx="534377" cy="259045"/>
    <xdr:sp macro="" textlink="">
      <xdr:nvSpPr>
        <xdr:cNvPr id="139" name="テキスト ボックス 138"/>
        <xdr:cNvSpPr txBox="1"/>
      </xdr:nvSpPr>
      <xdr:spPr>
        <a:xfrm>
          <a:off x="3530111" y="1008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77278</xdr:rowOff>
    </xdr:from>
    <xdr:to>
      <xdr:col>15</xdr:col>
      <xdr:colOff>101600</xdr:colOff>
      <xdr:row>59</xdr:row>
      <xdr:rowOff>7428</xdr:rowOff>
    </xdr:to>
    <xdr:sp macro="" textlink="">
      <xdr:nvSpPr>
        <xdr:cNvPr id="140" name="楕円 139"/>
        <xdr:cNvSpPr/>
      </xdr:nvSpPr>
      <xdr:spPr>
        <a:xfrm>
          <a:off x="2857500" y="1002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170005</xdr:rowOff>
    </xdr:from>
    <xdr:ext cx="534377" cy="259045"/>
    <xdr:sp macro="" textlink="">
      <xdr:nvSpPr>
        <xdr:cNvPr id="141" name="テキスト ボックス 140"/>
        <xdr:cNvSpPr txBox="1"/>
      </xdr:nvSpPr>
      <xdr:spPr>
        <a:xfrm>
          <a:off x="2641111" y="1011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88059</xdr:rowOff>
    </xdr:from>
    <xdr:to>
      <xdr:col>10</xdr:col>
      <xdr:colOff>165100</xdr:colOff>
      <xdr:row>59</xdr:row>
      <xdr:rowOff>18209</xdr:rowOff>
    </xdr:to>
    <xdr:sp macro="" textlink="">
      <xdr:nvSpPr>
        <xdr:cNvPr id="142" name="楕円 141"/>
        <xdr:cNvSpPr/>
      </xdr:nvSpPr>
      <xdr:spPr>
        <a:xfrm>
          <a:off x="1968500" y="1003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9336</xdr:rowOff>
    </xdr:from>
    <xdr:ext cx="534377" cy="259045"/>
    <xdr:sp macro="" textlink="">
      <xdr:nvSpPr>
        <xdr:cNvPr id="143" name="テキスト ボックス 142"/>
        <xdr:cNvSpPr txBox="1"/>
      </xdr:nvSpPr>
      <xdr:spPr>
        <a:xfrm>
          <a:off x="1752111" y="1012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83606</xdr:rowOff>
    </xdr:from>
    <xdr:to>
      <xdr:col>6</xdr:col>
      <xdr:colOff>38100</xdr:colOff>
      <xdr:row>59</xdr:row>
      <xdr:rowOff>13756</xdr:rowOff>
    </xdr:to>
    <xdr:sp macro="" textlink="">
      <xdr:nvSpPr>
        <xdr:cNvPr id="144" name="楕円 143"/>
        <xdr:cNvSpPr/>
      </xdr:nvSpPr>
      <xdr:spPr>
        <a:xfrm>
          <a:off x="1079500" y="100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4883</xdr:rowOff>
    </xdr:from>
    <xdr:ext cx="534377" cy="259045"/>
    <xdr:sp macro="" textlink="">
      <xdr:nvSpPr>
        <xdr:cNvPr id="145" name="テキスト ボックス 144"/>
        <xdr:cNvSpPr txBox="1"/>
      </xdr:nvSpPr>
      <xdr:spPr>
        <a:xfrm>
          <a:off x="863111" y="101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12004</xdr:rowOff>
    </xdr:from>
    <xdr:to>
      <xdr:col>24</xdr:col>
      <xdr:colOff>63500</xdr:colOff>
      <xdr:row>78</xdr:row>
      <xdr:rowOff>16073</xdr:rowOff>
    </xdr:to>
    <xdr:cxnSp macro="">
      <xdr:nvCxnSpPr>
        <xdr:cNvPr id="172" name="直線コネクタ 171"/>
        <xdr:cNvCxnSpPr/>
      </xdr:nvCxnSpPr>
      <xdr:spPr>
        <a:xfrm flipV="1">
          <a:off x="3797300" y="13385104"/>
          <a:ext cx="8382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12964</xdr:rowOff>
    </xdr:from>
    <xdr:to>
      <xdr:col>19</xdr:col>
      <xdr:colOff>177800</xdr:colOff>
      <xdr:row>78</xdr:row>
      <xdr:rowOff>16073</xdr:rowOff>
    </xdr:to>
    <xdr:cxnSp macro="">
      <xdr:nvCxnSpPr>
        <xdr:cNvPr id="175" name="直線コネクタ 174"/>
        <xdr:cNvCxnSpPr/>
      </xdr:nvCxnSpPr>
      <xdr:spPr>
        <a:xfrm>
          <a:off x="2908300" y="13386064"/>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12050</xdr:rowOff>
    </xdr:from>
    <xdr:to>
      <xdr:col>15</xdr:col>
      <xdr:colOff>50800</xdr:colOff>
      <xdr:row>78</xdr:row>
      <xdr:rowOff>12964</xdr:rowOff>
    </xdr:to>
    <xdr:cxnSp macro="">
      <xdr:nvCxnSpPr>
        <xdr:cNvPr id="178" name="直線コネクタ 177"/>
        <xdr:cNvCxnSpPr/>
      </xdr:nvCxnSpPr>
      <xdr:spPr>
        <a:xfrm>
          <a:off x="2019300" y="1338515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12050</xdr:rowOff>
    </xdr:from>
    <xdr:to>
      <xdr:col>10</xdr:col>
      <xdr:colOff>114300</xdr:colOff>
      <xdr:row>78</xdr:row>
      <xdr:rowOff>42683</xdr:rowOff>
    </xdr:to>
    <xdr:cxnSp macro="">
      <xdr:nvCxnSpPr>
        <xdr:cNvPr id="181" name="直線コネクタ 180"/>
        <xdr:cNvCxnSpPr/>
      </xdr:nvCxnSpPr>
      <xdr:spPr>
        <a:xfrm flipV="1">
          <a:off x="1130300" y="13385150"/>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90578</xdr:rowOff>
    </xdr:from>
    <xdr:ext cx="469744" cy="259045"/>
    <xdr:sp macro="" textlink="">
      <xdr:nvSpPr>
        <xdr:cNvPr id="185" name="テキスト ボックス 184"/>
        <xdr:cNvSpPr txBox="1"/>
      </xdr:nvSpPr>
      <xdr:spPr>
        <a:xfrm>
          <a:off x="895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132654</xdr:rowOff>
    </xdr:from>
    <xdr:to>
      <xdr:col>24</xdr:col>
      <xdr:colOff>114300</xdr:colOff>
      <xdr:row>78</xdr:row>
      <xdr:rowOff>62804</xdr:rowOff>
    </xdr:to>
    <xdr:sp macro="" textlink="">
      <xdr:nvSpPr>
        <xdr:cNvPr id="191" name="楕円 190"/>
        <xdr:cNvSpPr/>
      </xdr:nvSpPr>
      <xdr:spPr>
        <a:xfrm>
          <a:off x="4584700" y="1333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59372</xdr:rowOff>
    </xdr:from>
    <xdr:ext cx="469744" cy="259045"/>
    <xdr:sp macro="" textlink="">
      <xdr:nvSpPr>
        <xdr:cNvPr id="192" name="維持補修費該当値テキスト"/>
        <xdr:cNvSpPr txBox="1"/>
      </xdr:nvSpPr>
      <xdr:spPr>
        <a:xfrm>
          <a:off x="4686300" y="1326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136723</xdr:rowOff>
    </xdr:from>
    <xdr:to>
      <xdr:col>20</xdr:col>
      <xdr:colOff>38100</xdr:colOff>
      <xdr:row>78</xdr:row>
      <xdr:rowOff>66873</xdr:rowOff>
    </xdr:to>
    <xdr:sp macro="" textlink="">
      <xdr:nvSpPr>
        <xdr:cNvPr id="193" name="楕円 192"/>
        <xdr:cNvSpPr/>
      </xdr:nvSpPr>
      <xdr:spPr>
        <a:xfrm>
          <a:off x="3746500" y="1333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58000</xdr:rowOff>
    </xdr:from>
    <xdr:ext cx="469744" cy="259045"/>
    <xdr:sp macro="" textlink="">
      <xdr:nvSpPr>
        <xdr:cNvPr id="194" name="テキスト ボックス 193"/>
        <xdr:cNvSpPr txBox="1"/>
      </xdr:nvSpPr>
      <xdr:spPr>
        <a:xfrm>
          <a:off x="3562428" y="1343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133614</xdr:rowOff>
    </xdr:from>
    <xdr:to>
      <xdr:col>15</xdr:col>
      <xdr:colOff>101600</xdr:colOff>
      <xdr:row>78</xdr:row>
      <xdr:rowOff>63764</xdr:rowOff>
    </xdr:to>
    <xdr:sp macro="" textlink="">
      <xdr:nvSpPr>
        <xdr:cNvPr id="195" name="楕円 194"/>
        <xdr:cNvSpPr/>
      </xdr:nvSpPr>
      <xdr:spPr>
        <a:xfrm>
          <a:off x="2857500" y="1333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54891</xdr:rowOff>
    </xdr:from>
    <xdr:ext cx="469744" cy="259045"/>
    <xdr:sp macro="" textlink="">
      <xdr:nvSpPr>
        <xdr:cNvPr id="196" name="テキスト ボックス 195"/>
        <xdr:cNvSpPr txBox="1"/>
      </xdr:nvSpPr>
      <xdr:spPr>
        <a:xfrm>
          <a:off x="2673428" y="1342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132700</xdr:rowOff>
    </xdr:from>
    <xdr:to>
      <xdr:col>10</xdr:col>
      <xdr:colOff>165100</xdr:colOff>
      <xdr:row>78</xdr:row>
      <xdr:rowOff>62850</xdr:rowOff>
    </xdr:to>
    <xdr:sp macro="" textlink="">
      <xdr:nvSpPr>
        <xdr:cNvPr id="197" name="楕円 196"/>
        <xdr:cNvSpPr/>
      </xdr:nvSpPr>
      <xdr:spPr>
        <a:xfrm>
          <a:off x="1968500" y="1333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53977</xdr:rowOff>
    </xdr:from>
    <xdr:ext cx="469744" cy="259045"/>
    <xdr:sp macro="" textlink="">
      <xdr:nvSpPr>
        <xdr:cNvPr id="198" name="テキスト ボックス 197"/>
        <xdr:cNvSpPr txBox="1"/>
      </xdr:nvSpPr>
      <xdr:spPr>
        <a:xfrm>
          <a:off x="1784428" y="1342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163333</xdr:rowOff>
    </xdr:from>
    <xdr:to>
      <xdr:col>6</xdr:col>
      <xdr:colOff>38100</xdr:colOff>
      <xdr:row>78</xdr:row>
      <xdr:rowOff>93483</xdr:rowOff>
    </xdr:to>
    <xdr:sp macro="" textlink="">
      <xdr:nvSpPr>
        <xdr:cNvPr id="199" name="楕円 198"/>
        <xdr:cNvSpPr/>
      </xdr:nvSpPr>
      <xdr:spPr>
        <a:xfrm>
          <a:off x="1079500" y="1336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84610</xdr:rowOff>
    </xdr:from>
    <xdr:ext cx="469744" cy="259045"/>
    <xdr:sp macro="" textlink="">
      <xdr:nvSpPr>
        <xdr:cNvPr id="200" name="テキスト ボックス 199"/>
        <xdr:cNvSpPr txBox="1"/>
      </xdr:nvSpPr>
      <xdr:spPr>
        <a:xfrm>
          <a:off x="895428" y="1345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122923</xdr:rowOff>
    </xdr:from>
    <xdr:to>
      <xdr:col>24</xdr:col>
      <xdr:colOff>63500</xdr:colOff>
      <xdr:row>97</xdr:row>
      <xdr:rowOff>89446</xdr:rowOff>
    </xdr:to>
    <xdr:cxnSp macro="">
      <xdr:nvCxnSpPr>
        <xdr:cNvPr id="230" name="直線コネクタ 229"/>
        <xdr:cNvCxnSpPr/>
      </xdr:nvCxnSpPr>
      <xdr:spPr>
        <a:xfrm flipV="1">
          <a:off x="3797300" y="16582123"/>
          <a:ext cx="838200" cy="1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119748</xdr:rowOff>
    </xdr:from>
    <xdr:to>
      <xdr:col>19</xdr:col>
      <xdr:colOff>177800</xdr:colOff>
      <xdr:row>97</xdr:row>
      <xdr:rowOff>89446</xdr:rowOff>
    </xdr:to>
    <xdr:cxnSp macro="">
      <xdr:nvCxnSpPr>
        <xdr:cNvPr id="233" name="直線コネクタ 232"/>
        <xdr:cNvCxnSpPr/>
      </xdr:nvCxnSpPr>
      <xdr:spPr>
        <a:xfrm>
          <a:off x="2908300" y="16578948"/>
          <a:ext cx="889000" cy="1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119748</xdr:rowOff>
    </xdr:from>
    <xdr:to>
      <xdr:col>15</xdr:col>
      <xdr:colOff>50800</xdr:colOff>
      <xdr:row>98</xdr:row>
      <xdr:rowOff>52806</xdr:rowOff>
    </xdr:to>
    <xdr:cxnSp macro="">
      <xdr:nvCxnSpPr>
        <xdr:cNvPr id="236" name="直線コネクタ 235"/>
        <xdr:cNvCxnSpPr/>
      </xdr:nvCxnSpPr>
      <xdr:spPr>
        <a:xfrm flipV="1">
          <a:off x="2019300" y="16578948"/>
          <a:ext cx="889000" cy="27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52806</xdr:rowOff>
    </xdr:from>
    <xdr:to>
      <xdr:col>10</xdr:col>
      <xdr:colOff>114300</xdr:colOff>
      <xdr:row>98</xdr:row>
      <xdr:rowOff>79211</xdr:rowOff>
    </xdr:to>
    <xdr:cxnSp macro="">
      <xdr:nvCxnSpPr>
        <xdr:cNvPr id="239" name="直線コネクタ 238"/>
        <xdr:cNvCxnSpPr/>
      </xdr:nvCxnSpPr>
      <xdr:spPr>
        <a:xfrm flipV="1">
          <a:off x="1130300" y="16854906"/>
          <a:ext cx="889000" cy="2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154894</xdr:rowOff>
    </xdr:from>
    <xdr:ext cx="534377" cy="259045"/>
    <xdr:sp macro="" textlink="">
      <xdr:nvSpPr>
        <xdr:cNvPr id="241" name="テキスト ボックス 240"/>
        <xdr:cNvSpPr txBox="1"/>
      </xdr:nvSpPr>
      <xdr:spPr>
        <a:xfrm>
          <a:off x="1752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1871</xdr:rowOff>
    </xdr:from>
    <xdr:ext cx="534377" cy="259045"/>
    <xdr:sp macro="" textlink="">
      <xdr:nvSpPr>
        <xdr:cNvPr id="243" name="テキスト ボックス 242"/>
        <xdr:cNvSpPr txBox="1"/>
      </xdr:nvSpPr>
      <xdr:spPr>
        <a:xfrm>
          <a:off x="863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72123</xdr:rowOff>
    </xdr:from>
    <xdr:to>
      <xdr:col>24</xdr:col>
      <xdr:colOff>114300</xdr:colOff>
      <xdr:row>97</xdr:row>
      <xdr:rowOff>2273</xdr:rowOff>
    </xdr:to>
    <xdr:sp macro="" textlink="">
      <xdr:nvSpPr>
        <xdr:cNvPr id="249" name="楕円 248"/>
        <xdr:cNvSpPr/>
      </xdr:nvSpPr>
      <xdr:spPr>
        <a:xfrm>
          <a:off x="4584700" y="165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50550</xdr:rowOff>
    </xdr:from>
    <xdr:ext cx="534377" cy="259045"/>
    <xdr:sp macro="" textlink="">
      <xdr:nvSpPr>
        <xdr:cNvPr id="250" name="扶助費該当値テキスト"/>
        <xdr:cNvSpPr txBox="1"/>
      </xdr:nvSpPr>
      <xdr:spPr>
        <a:xfrm>
          <a:off x="4686300" y="165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38646</xdr:rowOff>
    </xdr:from>
    <xdr:to>
      <xdr:col>20</xdr:col>
      <xdr:colOff>38100</xdr:colOff>
      <xdr:row>97</xdr:row>
      <xdr:rowOff>140246</xdr:rowOff>
    </xdr:to>
    <xdr:sp macro="" textlink="">
      <xdr:nvSpPr>
        <xdr:cNvPr id="251" name="楕円 250"/>
        <xdr:cNvSpPr/>
      </xdr:nvSpPr>
      <xdr:spPr>
        <a:xfrm>
          <a:off x="3746500" y="1666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131373</xdr:rowOff>
    </xdr:from>
    <xdr:ext cx="534377" cy="259045"/>
    <xdr:sp macro="" textlink="">
      <xdr:nvSpPr>
        <xdr:cNvPr id="252" name="テキスト ボックス 251"/>
        <xdr:cNvSpPr txBox="1"/>
      </xdr:nvSpPr>
      <xdr:spPr>
        <a:xfrm>
          <a:off x="3530111" y="1676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68948</xdr:rowOff>
    </xdr:from>
    <xdr:to>
      <xdr:col>15</xdr:col>
      <xdr:colOff>101600</xdr:colOff>
      <xdr:row>96</xdr:row>
      <xdr:rowOff>170548</xdr:rowOff>
    </xdr:to>
    <xdr:sp macro="" textlink="">
      <xdr:nvSpPr>
        <xdr:cNvPr id="253" name="楕円 252"/>
        <xdr:cNvSpPr/>
      </xdr:nvSpPr>
      <xdr:spPr>
        <a:xfrm>
          <a:off x="2857500" y="165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161675</xdr:rowOff>
    </xdr:from>
    <xdr:ext cx="534377" cy="259045"/>
    <xdr:sp macro="" textlink="">
      <xdr:nvSpPr>
        <xdr:cNvPr id="254" name="テキスト ボックス 253"/>
        <xdr:cNvSpPr txBox="1"/>
      </xdr:nvSpPr>
      <xdr:spPr>
        <a:xfrm>
          <a:off x="2641111" y="166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2006</xdr:rowOff>
    </xdr:from>
    <xdr:to>
      <xdr:col>10</xdr:col>
      <xdr:colOff>165100</xdr:colOff>
      <xdr:row>98</xdr:row>
      <xdr:rowOff>103606</xdr:rowOff>
    </xdr:to>
    <xdr:sp macro="" textlink="">
      <xdr:nvSpPr>
        <xdr:cNvPr id="255" name="楕円 254"/>
        <xdr:cNvSpPr/>
      </xdr:nvSpPr>
      <xdr:spPr>
        <a:xfrm>
          <a:off x="1968500" y="1680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94733</xdr:rowOff>
    </xdr:from>
    <xdr:ext cx="534377" cy="259045"/>
    <xdr:sp macro="" textlink="">
      <xdr:nvSpPr>
        <xdr:cNvPr id="256" name="テキスト ボックス 255"/>
        <xdr:cNvSpPr txBox="1"/>
      </xdr:nvSpPr>
      <xdr:spPr>
        <a:xfrm>
          <a:off x="1752111" y="1689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28411</xdr:rowOff>
    </xdr:from>
    <xdr:to>
      <xdr:col>6</xdr:col>
      <xdr:colOff>38100</xdr:colOff>
      <xdr:row>98</xdr:row>
      <xdr:rowOff>130011</xdr:rowOff>
    </xdr:to>
    <xdr:sp macro="" textlink="">
      <xdr:nvSpPr>
        <xdr:cNvPr id="257" name="楕円 256"/>
        <xdr:cNvSpPr/>
      </xdr:nvSpPr>
      <xdr:spPr>
        <a:xfrm>
          <a:off x="1079500" y="1683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121138</xdr:rowOff>
    </xdr:from>
    <xdr:ext cx="534377" cy="259045"/>
    <xdr:sp macro="" textlink="">
      <xdr:nvSpPr>
        <xdr:cNvPr id="258" name="テキスト ボックス 257"/>
        <xdr:cNvSpPr txBox="1"/>
      </xdr:nvSpPr>
      <xdr:spPr>
        <a:xfrm>
          <a:off x="863111" y="1692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1" name="テキスト ボックス 270"/>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161271</xdr:rowOff>
    </xdr:from>
    <xdr:to>
      <xdr:col>54</xdr:col>
      <xdr:colOff>189865</xdr:colOff>
      <xdr:row>39</xdr:row>
      <xdr:rowOff>78390</xdr:rowOff>
    </xdr:to>
    <xdr:cxnSp macro="">
      <xdr:nvCxnSpPr>
        <xdr:cNvPr id="281" name="直線コネクタ 280"/>
        <xdr:cNvCxnSpPr/>
      </xdr:nvCxnSpPr>
      <xdr:spPr>
        <a:xfrm flipV="1">
          <a:off x="10475595" y="5647671"/>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82217</xdr:rowOff>
    </xdr:from>
    <xdr:ext cx="534377" cy="259045"/>
    <xdr:sp macro="" textlink="">
      <xdr:nvSpPr>
        <xdr:cNvPr id="282" name="補助費等最小値テキスト"/>
        <xdr:cNvSpPr txBox="1"/>
      </xdr:nvSpPr>
      <xdr:spPr>
        <a:xfrm>
          <a:off x="10528300" y="67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78390</xdr:rowOff>
    </xdr:from>
    <xdr:to>
      <xdr:col>55</xdr:col>
      <xdr:colOff>88900</xdr:colOff>
      <xdr:row>39</xdr:row>
      <xdr:rowOff>78390</xdr:rowOff>
    </xdr:to>
    <xdr:cxnSp macro="">
      <xdr:nvCxnSpPr>
        <xdr:cNvPr id="283" name="直線コネクタ 282"/>
        <xdr:cNvCxnSpPr/>
      </xdr:nvCxnSpPr>
      <xdr:spPr>
        <a:xfrm>
          <a:off x="10388600" y="676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107948</xdr:rowOff>
    </xdr:from>
    <xdr:ext cx="599010" cy="259045"/>
    <xdr:sp macro="" textlink="">
      <xdr:nvSpPr>
        <xdr:cNvPr id="284" name="補助費等最大値テキスト"/>
        <xdr:cNvSpPr txBox="1"/>
      </xdr:nvSpPr>
      <xdr:spPr>
        <a:xfrm>
          <a:off x="10528300" y="542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161271</xdr:rowOff>
    </xdr:from>
    <xdr:to>
      <xdr:col>55</xdr:col>
      <xdr:colOff>88900</xdr:colOff>
      <xdr:row>32</xdr:row>
      <xdr:rowOff>161271</xdr:rowOff>
    </xdr:to>
    <xdr:cxnSp macro="">
      <xdr:nvCxnSpPr>
        <xdr:cNvPr id="285" name="直線コネクタ 284"/>
        <xdr:cNvCxnSpPr/>
      </xdr:nvCxnSpPr>
      <xdr:spPr>
        <a:xfrm>
          <a:off x="10388600" y="5647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51040</xdr:rowOff>
    </xdr:from>
    <xdr:to>
      <xdr:col>55</xdr:col>
      <xdr:colOff>0</xdr:colOff>
      <xdr:row>37</xdr:row>
      <xdr:rowOff>51927</xdr:rowOff>
    </xdr:to>
    <xdr:cxnSp macro="">
      <xdr:nvCxnSpPr>
        <xdr:cNvPr id="286" name="直線コネクタ 285"/>
        <xdr:cNvCxnSpPr/>
      </xdr:nvCxnSpPr>
      <xdr:spPr>
        <a:xfrm flipV="1">
          <a:off x="9639300" y="6394690"/>
          <a:ext cx="8382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134152</xdr:rowOff>
    </xdr:from>
    <xdr:ext cx="534377" cy="259045"/>
    <xdr:sp macro="" textlink="">
      <xdr:nvSpPr>
        <xdr:cNvPr id="287" name="補助費等平均値テキスト"/>
        <xdr:cNvSpPr txBox="1"/>
      </xdr:nvSpPr>
      <xdr:spPr>
        <a:xfrm>
          <a:off x="10528300" y="6134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111275</xdr:rowOff>
    </xdr:from>
    <xdr:to>
      <xdr:col>55</xdr:col>
      <xdr:colOff>50800</xdr:colOff>
      <xdr:row>37</xdr:row>
      <xdr:rowOff>41425</xdr:rowOff>
    </xdr:to>
    <xdr:sp macro="" textlink="">
      <xdr:nvSpPr>
        <xdr:cNvPr id="288" name="フローチャート: 判断 287"/>
        <xdr:cNvSpPr/>
      </xdr:nvSpPr>
      <xdr:spPr>
        <a:xfrm>
          <a:off x="10426700" y="628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96202</xdr:rowOff>
    </xdr:from>
    <xdr:to>
      <xdr:col>50</xdr:col>
      <xdr:colOff>114300</xdr:colOff>
      <xdr:row>37</xdr:row>
      <xdr:rowOff>51927</xdr:rowOff>
    </xdr:to>
    <xdr:cxnSp macro="">
      <xdr:nvCxnSpPr>
        <xdr:cNvPr id="289" name="直線コネクタ 288"/>
        <xdr:cNvCxnSpPr/>
      </xdr:nvCxnSpPr>
      <xdr:spPr>
        <a:xfrm>
          <a:off x="8750300" y="6268402"/>
          <a:ext cx="889000" cy="12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99370</xdr:rowOff>
    </xdr:from>
    <xdr:to>
      <xdr:col>50</xdr:col>
      <xdr:colOff>165100</xdr:colOff>
      <xdr:row>37</xdr:row>
      <xdr:rowOff>29520</xdr:rowOff>
    </xdr:to>
    <xdr:sp macro="" textlink="">
      <xdr:nvSpPr>
        <xdr:cNvPr id="290" name="フローチャート: 判断 289"/>
        <xdr:cNvSpPr/>
      </xdr:nvSpPr>
      <xdr:spPr>
        <a:xfrm>
          <a:off x="9588500" y="62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46047</xdr:rowOff>
    </xdr:from>
    <xdr:ext cx="534377" cy="259045"/>
    <xdr:sp macro="" textlink="">
      <xdr:nvSpPr>
        <xdr:cNvPr id="291" name="テキスト ボックス 290"/>
        <xdr:cNvSpPr txBox="1"/>
      </xdr:nvSpPr>
      <xdr:spPr>
        <a:xfrm>
          <a:off x="9372111" y="604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30795</xdr:rowOff>
    </xdr:from>
    <xdr:to>
      <xdr:col>45</xdr:col>
      <xdr:colOff>177800</xdr:colOff>
      <xdr:row>36</xdr:row>
      <xdr:rowOff>96202</xdr:rowOff>
    </xdr:to>
    <xdr:cxnSp macro="">
      <xdr:nvCxnSpPr>
        <xdr:cNvPr id="292" name="直線コネクタ 291"/>
        <xdr:cNvCxnSpPr/>
      </xdr:nvCxnSpPr>
      <xdr:spPr>
        <a:xfrm>
          <a:off x="7861300" y="5345745"/>
          <a:ext cx="889000" cy="9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149918</xdr:rowOff>
    </xdr:from>
    <xdr:to>
      <xdr:col>46</xdr:col>
      <xdr:colOff>38100</xdr:colOff>
      <xdr:row>37</xdr:row>
      <xdr:rowOff>80068</xdr:rowOff>
    </xdr:to>
    <xdr:sp macro="" textlink="">
      <xdr:nvSpPr>
        <xdr:cNvPr id="293" name="フローチャート: 判断 292"/>
        <xdr:cNvSpPr/>
      </xdr:nvSpPr>
      <xdr:spPr>
        <a:xfrm>
          <a:off x="8699500" y="632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71195</xdr:rowOff>
    </xdr:from>
    <xdr:ext cx="534377" cy="259045"/>
    <xdr:sp macro="" textlink="">
      <xdr:nvSpPr>
        <xdr:cNvPr id="294" name="テキスト ボックス 293"/>
        <xdr:cNvSpPr txBox="1"/>
      </xdr:nvSpPr>
      <xdr:spPr>
        <a:xfrm>
          <a:off x="8483111" y="64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30795</xdr:rowOff>
    </xdr:from>
    <xdr:to>
      <xdr:col>41</xdr:col>
      <xdr:colOff>50800</xdr:colOff>
      <xdr:row>38</xdr:row>
      <xdr:rowOff>123698</xdr:rowOff>
    </xdr:to>
    <xdr:cxnSp macro="">
      <xdr:nvCxnSpPr>
        <xdr:cNvPr id="295" name="直線コネクタ 294"/>
        <xdr:cNvCxnSpPr/>
      </xdr:nvCxnSpPr>
      <xdr:spPr>
        <a:xfrm flipV="1">
          <a:off x="6972300" y="5345745"/>
          <a:ext cx="889000" cy="129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48447</xdr:rowOff>
    </xdr:from>
    <xdr:to>
      <xdr:col>41</xdr:col>
      <xdr:colOff>101600</xdr:colOff>
      <xdr:row>31</xdr:row>
      <xdr:rowOff>150047</xdr:rowOff>
    </xdr:to>
    <xdr:sp macro="" textlink="">
      <xdr:nvSpPr>
        <xdr:cNvPr id="296" name="フローチャート: 判断 295"/>
        <xdr:cNvSpPr/>
      </xdr:nvSpPr>
      <xdr:spPr>
        <a:xfrm>
          <a:off x="7810500" y="53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141174</xdr:rowOff>
    </xdr:from>
    <xdr:ext cx="599010" cy="259045"/>
    <xdr:sp macro="" textlink="">
      <xdr:nvSpPr>
        <xdr:cNvPr id="297" name="テキスト ボックス 296"/>
        <xdr:cNvSpPr txBox="1"/>
      </xdr:nvSpPr>
      <xdr:spPr>
        <a:xfrm>
          <a:off x="7561795" y="545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94670</xdr:rowOff>
    </xdr:from>
    <xdr:to>
      <xdr:col>36</xdr:col>
      <xdr:colOff>165100</xdr:colOff>
      <xdr:row>38</xdr:row>
      <xdr:rowOff>24820</xdr:rowOff>
    </xdr:to>
    <xdr:sp macro="" textlink="">
      <xdr:nvSpPr>
        <xdr:cNvPr id="298" name="フローチャート: 判断 297"/>
        <xdr:cNvSpPr/>
      </xdr:nvSpPr>
      <xdr:spPr>
        <a:xfrm>
          <a:off x="6921500" y="643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41347</xdr:rowOff>
    </xdr:from>
    <xdr:ext cx="534377" cy="259045"/>
    <xdr:sp macro="" textlink="">
      <xdr:nvSpPr>
        <xdr:cNvPr id="299" name="テキスト ボックス 298"/>
        <xdr:cNvSpPr txBox="1"/>
      </xdr:nvSpPr>
      <xdr:spPr>
        <a:xfrm>
          <a:off x="6705111" y="621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240</xdr:rowOff>
    </xdr:from>
    <xdr:to>
      <xdr:col>55</xdr:col>
      <xdr:colOff>50800</xdr:colOff>
      <xdr:row>37</xdr:row>
      <xdr:rowOff>101840</xdr:rowOff>
    </xdr:to>
    <xdr:sp macro="" textlink="">
      <xdr:nvSpPr>
        <xdr:cNvPr id="305" name="楕円 304"/>
        <xdr:cNvSpPr/>
      </xdr:nvSpPr>
      <xdr:spPr>
        <a:xfrm>
          <a:off x="10426700" y="6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150117</xdr:rowOff>
    </xdr:from>
    <xdr:ext cx="534377" cy="259045"/>
    <xdr:sp macro="" textlink="">
      <xdr:nvSpPr>
        <xdr:cNvPr id="306" name="補助費等該当値テキスト"/>
        <xdr:cNvSpPr txBox="1"/>
      </xdr:nvSpPr>
      <xdr:spPr>
        <a:xfrm>
          <a:off x="10528300" y="632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1127</xdr:rowOff>
    </xdr:from>
    <xdr:to>
      <xdr:col>50</xdr:col>
      <xdr:colOff>165100</xdr:colOff>
      <xdr:row>37</xdr:row>
      <xdr:rowOff>102727</xdr:rowOff>
    </xdr:to>
    <xdr:sp macro="" textlink="">
      <xdr:nvSpPr>
        <xdr:cNvPr id="307" name="楕円 306"/>
        <xdr:cNvSpPr/>
      </xdr:nvSpPr>
      <xdr:spPr>
        <a:xfrm>
          <a:off x="9588500" y="634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93854</xdr:rowOff>
    </xdr:from>
    <xdr:ext cx="534377" cy="259045"/>
    <xdr:sp macro="" textlink="">
      <xdr:nvSpPr>
        <xdr:cNvPr id="308" name="テキスト ボックス 307"/>
        <xdr:cNvSpPr txBox="1"/>
      </xdr:nvSpPr>
      <xdr:spPr>
        <a:xfrm>
          <a:off x="9372111" y="643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45402</xdr:rowOff>
    </xdr:from>
    <xdr:to>
      <xdr:col>46</xdr:col>
      <xdr:colOff>38100</xdr:colOff>
      <xdr:row>36</xdr:row>
      <xdr:rowOff>147002</xdr:rowOff>
    </xdr:to>
    <xdr:sp macro="" textlink="">
      <xdr:nvSpPr>
        <xdr:cNvPr id="309" name="楕円 308"/>
        <xdr:cNvSpPr/>
      </xdr:nvSpPr>
      <xdr:spPr>
        <a:xfrm>
          <a:off x="8699500" y="621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163529</xdr:rowOff>
    </xdr:from>
    <xdr:ext cx="534377" cy="259045"/>
    <xdr:sp macro="" textlink="">
      <xdr:nvSpPr>
        <xdr:cNvPr id="310" name="テキスト ボックス 309"/>
        <xdr:cNvSpPr txBox="1"/>
      </xdr:nvSpPr>
      <xdr:spPr>
        <a:xfrm>
          <a:off x="8483111" y="599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151445</xdr:rowOff>
    </xdr:from>
    <xdr:to>
      <xdr:col>41</xdr:col>
      <xdr:colOff>101600</xdr:colOff>
      <xdr:row>31</xdr:row>
      <xdr:rowOff>81595</xdr:rowOff>
    </xdr:to>
    <xdr:sp macro="" textlink="">
      <xdr:nvSpPr>
        <xdr:cNvPr id="311" name="楕円 310"/>
        <xdr:cNvSpPr/>
      </xdr:nvSpPr>
      <xdr:spPr>
        <a:xfrm>
          <a:off x="7810500" y="52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98122</xdr:rowOff>
    </xdr:from>
    <xdr:ext cx="599010" cy="259045"/>
    <xdr:sp macro="" textlink="">
      <xdr:nvSpPr>
        <xdr:cNvPr id="312" name="テキスト ボックス 311"/>
        <xdr:cNvSpPr txBox="1"/>
      </xdr:nvSpPr>
      <xdr:spPr>
        <a:xfrm>
          <a:off x="7561795" y="5070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72898</xdr:rowOff>
    </xdr:from>
    <xdr:to>
      <xdr:col>36</xdr:col>
      <xdr:colOff>165100</xdr:colOff>
      <xdr:row>39</xdr:row>
      <xdr:rowOff>3048</xdr:rowOff>
    </xdr:to>
    <xdr:sp macro="" textlink="">
      <xdr:nvSpPr>
        <xdr:cNvPr id="313" name="楕円 312"/>
        <xdr:cNvSpPr/>
      </xdr:nvSpPr>
      <xdr:spPr>
        <a:xfrm>
          <a:off x="6921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165625</xdr:rowOff>
    </xdr:from>
    <xdr:ext cx="534377" cy="259045"/>
    <xdr:sp macro="" textlink="">
      <xdr:nvSpPr>
        <xdr:cNvPr id="314" name="テキスト ボックス 313"/>
        <xdr:cNvSpPr txBox="1"/>
      </xdr:nvSpPr>
      <xdr:spPr>
        <a:xfrm>
          <a:off x="6705111" y="668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0" name="直線コネクタ 339"/>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1" name="普通建設事業費最小値テキスト"/>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2" name="直線コネクタ 341"/>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3" name="普通建設事業費最大値テキスト"/>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4" name="直線コネクタ 343"/>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21272</xdr:rowOff>
    </xdr:from>
    <xdr:to>
      <xdr:col>55</xdr:col>
      <xdr:colOff>0</xdr:colOff>
      <xdr:row>58</xdr:row>
      <xdr:rowOff>74850</xdr:rowOff>
    </xdr:to>
    <xdr:cxnSp macro="">
      <xdr:nvCxnSpPr>
        <xdr:cNvPr id="345" name="直線コネクタ 344"/>
        <xdr:cNvCxnSpPr/>
      </xdr:nvCxnSpPr>
      <xdr:spPr>
        <a:xfrm flipV="1">
          <a:off x="9639300" y="9965372"/>
          <a:ext cx="838200" cy="5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46" name="普通建設事業費平均値テキスト"/>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7" name="フローチャート: 判断 346"/>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72701</xdr:rowOff>
    </xdr:from>
    <xdr:to>
      <xdr:col>50</xdr:col>
      <xdr:colOff>114300</xdr:colOff>
      <xdr:row>58</xdr:row>
      <xdr:rowOff>74850</xdr:rowOff>
    </xdr:to>
    <xdr:cxnSp macro="">
      <xdr:nvCxnSpPr>
        <xdr:cNvPr id="348" name="直線コネクタ 347"/>
        <xdr:cNvCxnSpPr/>
      </xdr:nvCxnSpPr>
      <xdr:spPr>
        <a:xfrm>
          <a:off x="8750300" y="10016801"/>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49" name="フローチャート: 判断 348"/>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0" name="テキスト ボックス 349"/>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155186</xdr:rowOff>
    </xdr:from>
    <xdr:to>
      <xdr:col>45</xdr:col>
      <xdr:colOff>177800</xdr:colOff>
      <xdr:row>58</xdr:row>
      <xdr:rowOff>72701</xdr:rowOff>
    </xdr:to>
    <xdr:cxnSp macro="">
      <xdr:nvCxnSpPr>
        <xdr:cNvPr id="351" name="直線コネクタ 350"/>
        <xdr:cNvCxnSpPr/>
      </xdr:nvCxnSpPr>
      <xdr:spPr>
        <a:xfrm>
          <a:off x="7861300" y="9927836"/>
          <a:ext cx="889000" cy="8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2" name="フローチャート: 判断 351"/>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3" name="テキスト ボックス 352"/>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129087</xdr:rowOff>
    </xdr:from>
    <xdr:to>
      <xdr:col>41</xdr:col>
      <xdr:colOff>50800</xdr:colOff>
      <xdr:row>57</xdr:row>
      <xdr:rowOff>155186</xdr:rowOff>
    </xdr:to>
    <xdr:cxnSp macro="">
      <xdr:nvCxnSpPr>
        <xdr:cNvPr id="354" name="直線コネクタ 353"/>
        <xdr:cNvCxnSpPr/>
      </xdr:nvCxnSpPr>
      <xdr:spPr>
        <a:xfrm>
          <a:off x="6972300" y="9901737"/>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5" name="フローチャート: 判断 354"/>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10451</xdr:rowOff>
    </xdr:from>
    <xdr:ext cx="534377" cy="259045"/>
    <xdr:sp macro="" textlink="">
      <xdr:nvSpPr>
        <xdr:cNvPr id="356" name="テキスト ボックス 355"/>
        <xdr:cNvSpPr txBox="1"/>
      </xdr:nvSpPr>
      <xdr:spPr>
        <a:xfrm>
          <a:off x="7594111" y="94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57" name="フローチャート: 判断 356"/>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21985</xdr:rowOff>
    </xdr:from>
    <xdr:ext cx="534377" cy="259045"/>
    <xdr:sp macro="" textlink="">
      <xdr:nvSpPr>
        <xdr:cNvPr id="358" name="テキスト ボックス 357"/>
        <xdr:cNvSpPr txBox="1"/>
      </xdr:nvSpPr>
      <xdr:spPr>
        <a:xfrm>
          <a:off x="6705111" y="94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141922</xdr:rowOff>
    </xdr:from>
    <xdr:to>
      <xdr:col>55</xdr:col>
      <xdr:colOff>50800</xdr:colOff>
      <xdr:row>58</xdr:row>
      <xdr:rowOff>72072</xdr:rowOff>
    </xdr:to>
    <xdr:sp macro="" textlink="">
      <xdr:nvSpPr>
        <xdr:cNvPr id="364" name="楕円 363"/>
        <xdr:cNvSpPr/>
      </xdr:nvSpPr>
      <xdr:spPr>
        <a:xfrm>
          <a:off x="10426700" y="991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56849</xdr:rowOff>
    </xdr:from>
    <xdr:ext cx="534377" cy="259045"/>
    <xdr:sp macro="" textlink="">
      <xdr:nvSpPr>
        <xdr:cNvPr id="365" name="普通建設事業費該当値テキスト"/>
        <xdr:cNvSpPr txBox="1"/>
      </xdr:nvSpPr>
      <xdr:spPr>
        <a:xfrm>
          <a:off x="10528300" y="98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24050</xdr:rowOff>
    </xdr:from>
    <xdr:to>
      <xdr:col>50</xdr:col>
      <xdr:colOff>165100</xdr:colOff>
      <xdr:row>58</xdr:row>
      <xdr:rowOff>125650</xdr:rowOff>
    </xdr:to>
    <xdr:sp macro="" textlink="">
      <xdr:nvSpPr>
        <xdr:cNvPr id="366" name="楕円 365"/>
        <xdr:cNvSpPr/>
      </xdr:nvSpPr>
      <xdr:spPr>
        <a:xfrm>
          <a:off x="9588500" y="996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116777</xdr:rowOff>
    </xdr:from>
    <xdr:ext cx="534377" cy="259045"/>
    <xdr:sp macro="" textlink="">
      <xdr:nvSpPr>
        <xdr:cNvPr id="367" name="テキスト ボックス 366"/>
        <xdr:cNvSpPr txBox="1"/>
      </xdr:nvSpPr>
      <xdr:spPr>
        <a:xfrm>
          <a:off x="9372111" y="1006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21901</xdr:rowOff>
    </xdr:from>
    <xdr:to>
      <xdr:col>46</xdr:col>
      <xdr:colOff>38100</xdr:colOff>
      <xdr:row>58</xdr:row>
      <xdr:rowOff>123501</xdr:rowOff>
    </xdr:to>
    <xdr:sp macro="" textlink="">
      <xdr:nvSpPr>
        <xdr:cNvPr id="368" name="楕円 367"/>
        <xdr:cNvSpPr/>
      </xdr:nvSpPr>
      <xdr:spPr>
        <a:xfrm>
          <a:off x="8699500" y="996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114628</xdr:rowOff>
    </xdr:from>
    <xdr:ext cx="534377" cy="259045"/>
    <xdr:sp macro="" textlink="">
      <xdr:nvSpPr>
        <xdr:cNvPr id="369" name="テキスト ボックス 368"/>
        <xdr:cNvSpPr txBox="1"/>
      </xdr:nvSpPr>
      <xdr:spPr>
        <a:xfrm>
          <a:off x="8483111" y="1005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104386</xdr:rowOff>
    </xdr:from>
    <xdr:to>
      <xdr:col>41</xdr:col>
      <xdr:colOff>101600</xdr:colOff>
      <xdr:row>58</xdr:row>
      <xdr:rowOff>34536</xdr:rowOff>
    </xdr:to>
    <xdr:sp macro="" textlink="">
      <xdr:nvSpPr>
        <xdr:cNvPr id="370" name="楕円 369"/>
        <xdr:cNvSpPr/>
      </xdr:nvSpPr>
      <xdr:spPr>
        <a:xfrm>
          <a:off x="7810500" y="987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25663</xdr:rowOff>
    </xdr:from>
    <xdr:ext cx="534377" cy="259045"/>
    <xdr:sp macro="" textlink="">
      <xdr:nvSpPr>
        <xdr:cNvPr id="371" name="テキスト ボックス 370"/>
        <xdr:cNvSpPr txBox="1"/>
      </xdr:nvSpPr>
      <xdr:spPr>
        <a:xfrm>
          <a:off x="7594111" y="996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78287</xdr:rowOff>
    </xdr:from>
    <xdr:to>
      <xdr:col>36</xdr:col>
      <xdr:colOff>165100</xdr:colOff>
      <xdr:row>58</xdr:row>
      <xdr:rowOff>8437</xdr:rowOff>
    </xdr:to>
    <xdr:sp macro="" textlink="">
      <xdr:nvSpPr>
        <xdr:cNvPr id="372" name="楕円 371"/>
        <xdr:cNvSpPr/>
      </xdr:nvSpPr>
      <xdr:spPr>
        <a:xfrm>
          <a:off x="6921500" y="985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171014</xdr:rowOff>
    </xdr:from>
    <xdr:ext cx="534377" cy="259045"/>
    <xdr:sp macro="" textlink="">
      <xdr:nvSpPr>
        <xdr:cNvPr id="373" name="テキスト ボックス 372"/>
        <xdr:cNvSpPr txBox="1"/>
      </xdr:nvSpPr>
      <xdr:spPr>
        <a:xfrm>
          <a:off x="6705111" y="994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399" name="直線コネクタ 398"/>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2" name="普通建設事業費 （ うち新規整備　）最大値テキスト"/>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3" name="直線コネクタ 402"/>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40249</xdr:rowOff>
    </xdr:from>
    <xdr:to>
      <xdr:col>55</xdr:col>
      <xdr:colOff>0</xdr:colOff>
      <xdr:row>79</xdr:row>
      <xdr:rowOff>71937</xdr:rowOff>
    </xdr:to>
    <xdr:cxnSp macro="">
      <xdr:nvCxnSpPr>
        <xdr:cNvPr id="404" name="直線コネクタ 403"/>
        <xdr:cNvCxnSpPr/>
      </xdr:nvCxnSpPr>
      <xdr:spPr>
        <a:xfrm>
          <a:off x="9639300" y="13584799"/>
          <a:ext cx="838200" cy="3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5" name="普通建設事業費 （ うち新規整備　）平均値テキスト"/>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6" name="フローチャート: 判断 405"/>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40249</xdr:rowOff>
    </xdr:from>
    <xdr:to>
      <xdr:col>50</xdr:col>
      <xdr:colOff>114300</xdr:colOff>
      <xdr:row>79</xdr:row>
      <xdr:rowOff>62869</xdr:rowOff>
    </xdr:to>
    <xdr:cxnSp macro="">
      <xdr:nvCxnSpPr>
        <xdr:cNvPr id="407" name="直線コネクタ 406"/>
        <xdr:cNvCxnSpPr/>
      </xdr:nvCxnSpPr>
      <xdr:spPr>
        <a:xfrm flipV="1">
          <a:off x="8750300" y="13584799"/>
          <a:ext cx="889000" cy="2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8" name="フローチャート: 判断 407"/>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09" name="テキスト ボックス 408"/>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37396</xdr:rowOff>
    </xdr:from>
    <xdr:to>
      <xdr:col>45</xdr:col>
      <xdr:colOff>177800</xdr:colOff>
      <xdr:row>79</xdr:row>
      <xdr:rowOff>62869</xdr:rowOff>
    </xdr:to>
    <xdr:cxnSp macro="">
      <xdr:nvCxnSpPr>
        <xdr:cNvPr id="410" name="直線コネクタ 409"/>
        <xdr:cNvCxnSpPr/>
      </xdr:nvCxnSpPr>
      <xdr:spPr>
        <a:xfrm>
          <a:off x="7861300" y="13581946"/>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1" name="フローチャート: 判断 410"/>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2" name="テキスト ボックス 411"/>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37396</xdr:rowOff>
    </xdr:from>
    <xdr:to>
      <xdr:col>41</xdr:col>
      <xdr:colOff>50800</xdr:colOff>
      <xdr:row>79</xdr:row>
      <xdr:rowOff>43459</xdr:rowOff>
    </xdr:to>
    <xdr:cxnSp macro="">
      <xdr:nvCxnSpPr>
        <xdr:cNvPr id="413" name="直線コネクタ 412"/>
        <xdr:cNvCxnSpPr/>
      </xdr:nvCxnSpPr>
      <xdr:spPr>
        <a:xfrm flipV="1">
          <a:off x="6972300" y="13581946"/>
          <a:ext cx="8890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4" name="フローチャート: 判断 413"/>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5" name="テキスト ボックス 414"/>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16" name="フローチャート: 判断 415"/>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111603</xdr:rowOff>
    </xdr:from>
    <xdr:ext cx="534377" cy="259045"/>
    <xdr:sp macro="" textlink="">
      <xdr:nvSpPr>
        <xdr:cNvPr id="417" name="テキスト ボックス 416"/>
        <xdr:cNvSpPr txBox="1"/>
      </xdr:nvSpPr>
      <xdr:spPr>
        <a:xfrm>
          <a:off x="6705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21137</xdr:rowOff>
    </xdr:from>
    <xdr:to>
      <xdr:col>55</xdr:col>
      <xdr:colOff>50800</xdr:colOff>
      <xdr:row>79</xdr:row>
      <xdr:rowOff>122737</xdr:rowOff>
    </xdr:to>
    <xdr:sp macro="" textlink="">
      <xdr:nvSpPr>
        <xdr:cNvPr id="423" name="楕円 422"/>
        <xdr:cNvSpPr/>
      </xdr:nvSpPr>
      <xdr:spPr>
        <a:xfrm>
          <a:off x="10426700" y="135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107514</xdr:rowOff>
    </xdr:from>
    <xdr:ext cx="469744" cy="259045"/>
    <xdr:sp macro="" textlink="">
      <xdr:nvSpPr>
        <xdr:cNvPr id="424" name="普通建設事業費 （ うち新規整備　）該当値テキスト"/>
        <xdr:cNvSpPr txBox="1"/>
      </xdr:nvSpPr>
      <xdr:spPr>
        <a:xfrm>
          <a:off x="10528300" y="1348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160899</xdr:rowOff>
    </xdr:from>
    <xdr:to>
      <xdr:col>50</xdr:col>
      <xdr:colOff>165100</xdr:colOff>
      <xdr:row>79</xdr:row>
      <xdr:rowOff>91049</xdr:rowOff>
    </xdr:to>
    <xdr:sp macro="" textlink="">
      <xdr:nvSpPr>
        <xdr:cNvPr id="425" name="楕円 424"/>
        <xdr:cNvSpPr/>
      </xdr:nvSpPr>
      <xdr:spPr>
        <a:xfrm>
          <a:off x="9588500" y="1353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82176</xdr:rowOff>
    </xdr:from>
    <xdr:ext cx="469744" cy="259045"/>
    <xdr:sp macro="" textlink="">
      <xdr:nvSpPr>
        <xdr:cNvPr id="426" name="テキスト ボックス 425"/>
        <xdr:cNvSpPr txBox="1"/>
      </xdr:nvSpPr>
      <xdr:spPr>
        <a:xfrm>
          <a:off x="9404428" y="1362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12069</xdr:rowOff>
    </xdr:from>
    <xdr:to>
      <xdr:col>46</xdr:col>
      <xdr:colOff>38100</xdr:colOff>
      <xdr:row>79</xdr:row>
      <xdr:rowOff>113669</xdr:rowOff>
    </xdr:to>
    <xdr:sp macro="" textlink="">
      <xdr:nvSpPr>
        <xdr:cNvPr id="427" name="楕円 426"/>
        <xdr:cNvSpPr/>
      </xdr:nvSpPr>
      <xdr:spPr>
        <a:xfrm>
          <a:off x="8699500" y="1355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104796</xdr:rowOff>
    </xdr:from>
    <xdr:ext cx="469744" cy="259045"/>
    <xdr:sp macro="" textlink="">
      <xdr:nvSpPr>
        <xdr:cNvPr id="428" name="テキスト ボックス 427"/>
        <xdr:cNvSpPr txBox="1"/>
      </xdr:nvSpPr>
      <xdr:spPr>
        <a:xfrm>
          <a:off x="8515428" y="1364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158046</xdr:rowOff>
    </xdr:from>
    <xdr:to>
      <xdr:col>41</xdr:col>
      <xdr:colOff>101600</xdr:colOff>
      <xdr:row>79</xdr:row>
      <xdr:rowOff>88196</xdr:rowOff>
    </xdr:to>
    <xdr:sp macro="" textlink="">
      <xdr:nvSpPr>
        <xdr:cNvPr id="429" name="楕円 428"/>
        <xdr:cNvSpPr/>
      </xdr:nvSpPr>
      <xdr:spPr>
        <a:xfrm>
          <a:off x="7810500" y="135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79323</xdr:rowOff>
    </xdr:from>
    <xdr:ext cx="469744" cy="259045"/>
    <xdr:sp macro="" textlink="">
      <xdr:nvSpPr>
        <xdr:cNvPr id="430" name="テキスト ボックス 429"/>
        <xdr:cNvSpPr txBox="1"/>
      </xdr:nvSpPr>
      <xdr:spPr>
        <a:xfrm>
          <a:off x="7626428" y="1362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164109</xdr:rowOff>
    </xdr:from>
    <xdr:to>
      <xdr:col>36</xdr:col>
      <xdr:colOff>165100</xdr:colOff>
      <xdr:row>79</xdr:row>
      <xdr:rowOff>94259</xdr:rowOff>
    </xdr:to>
    <xdr:sp macro="" textlink="">
      <xdr:nvSpPr>
        <xdr:cNvPr id="431" name="楕円 430"/>
        <xdr:cNvSpPr/>
      </xdr:nvSpPr>
      <xdr:spPr>
        <a:xfrm>
          <a:off x="6921500" y="135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85386</xdr:rowOff>
    </xdr:from>
    <xdr:ext cx="469744" cy="259045"/>
    <xdr:sp macro="" textlink="">
      <xdr:nvSpPr>
        <xdr:cNvPr id="432" name="テキスト ボックス 431"/>
        <xdr:cNvSpPr txBox="1"/>
      </xdr:nvSpPr>
      <xdr:spPr>
        <a:xfrm>
          <a:off x="6737428" y="1362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6" name="直線コネクタ 455"/>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7" name="普通建設事業費 （ うち更新整備　）最小値テキスト"/>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8" name="直線コネクタ 457"/>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59" name="普通建設事業費 （ うち更新整備　）最大値テキスト"/>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0" name="直線コネクタ 459"/>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47168</xdr:rowOff>
    </xdr:from>
    <xdr:to>
      <xdr:col>55</xdr:col>
      <xdr:colOff>0</xdr:colOff>
      <xdr:row>97</xdr:row>
      <xdr:rowOff>146329</xdr:rowOff>
    </xdr:to>
    <xdr:cxnSp macro="">
      <xdr:nvCxnSpPr>
        <xdr:cNvPr id="461" name="直線コネクタ 460"/>
        <xdr:cNvCxnSpPr/>
      </xdr:nvCxnSpPr>
      <xdr:spPr>
        <a:xfrm flipV="1">
          <a:off x="9639300" y="16677818"/>
          <a:ext cx="838200" cy="9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2" name="普通建設事業費 （ うち更新整備　）平均値テキスト"/>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3" name="フローチャート: 判断 462"/>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129439</xdr:rowOff>
    </xdr:from>
    <xdr:to>
      <xdr:col>50</xdr:col>
      <xdr:colOff>114300</xdr:colOff>
      <xdr:row>97</xdr:row>
      <xdr:rowOff>146329</xdr:rowOff>
    </xdr:to>
    <xdr:cxnSp macro="">
      <xdr:nvCxnSpPr>
        <xdr:cNvPr id="464" name="直線コネクタ 463"/>
        <xdr:cNvCxnSpPr/>
      </xdr:nvCxnSpPr>
      <xdr:spPr>
        <a:xfrm>
          <a:off x="8750300" y="16760089"/>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5" name="フローチャート: 判断 464"/>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66" name="テキスト ボックス 465"/>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84468</xdr:rowOff>
    </xdr:from>
    <xdr:to>
      <xdr:col>45</xdr:col>
      <xdr:colOff>177800</xdr:colOff>
      <xdr:row>97</xdr:row>
      <xdr:rowOff>129439</xdr:rowOff>
    </xdr:to>
    <xdr:cxnSp macro="">
      <xdr:nvCxnSpPr>
        <xdr:cNvPr id="467" name="直線コネクタ 466"/>
        <xdr:cNvCxnSpPr/>
      </xdr:nvCxnSpPr>
      <xdr:spPr>
        <a:xfrm>
          <a:off x="7861300" y="16715118"/>
          <a:ext cx="889000" cy="4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8" name="フローチャート: 判断 467"/>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69" name="テキスト ボックス 468"/>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12915</xdr:rowOff>
    </xdr:from>
    <xdr:to>
      <xdr:col>41</xdr:col>
      <xdr:colOff>50800</xdr:colOff>
      <xdr:row>97</xdr:row>
      <xdr:rowOff>84468</xdr:rowOff>
    </xdr:to>
    <xdr:cxnSp macro="">
      <xdr:nvCxnSpPr>
        <xdr:cNvPr id="470" name="直線コネクタ 469"/>
        <xdr:cNvCxnSpPr/>
      </xdr:nvCxnSpPr>
      <xdr:spPr>
        <a:xfrm>
          <a:off x="6972300" y="16643565"/>
          <a:ext cx="889000" cy="7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1" name="フローチャート: 判断 470"/>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76103</xdr:rowOff>
    </xdr:from>
    <xdr:ext cx="534377" cy="259045"/>
    <xdr:sp macro="" textlink="">
      <xdr:nvSpPr>
        <xdr:cNvPr id="472" name="テキスト ボックス 471"/>
        <xdr:cNvSpPr txBox="1"/>
      </xdr:nvSpPr>
      <xdr:spPr>
        <a:xfrm>
          <a:off x="7594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3" name="フローチャート: 判断 472"/>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78579</xdr:rowOff>
    </xdr:from>
    <xdr:ext cx="534377" cy="259045"/>
    <xdr:sp macro="" textlink="">
      <xdr:nvSpPr>
        <xdr:cNvPr id="474" name="テキスト ボックス 473"/>
        <xdr:cNvSpPr txBox="1"/>
      </xdr:nvSpPr>
      <xdr:spPr>
        <a:xfrm>
          <a:off x="6705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167818</xdr:rowOff>
    </xdr:from>
    <xdr:to>
      <xdr:col>55</xdr:col>
      <xdr:colOff>50800</xdr:colOff>
      <xdr:row>97</xdr:row>
      <xdr:rowOff>97968</xdr:rowOff>
    </xdr:to>
    <xdr:sp macro="" textlink="">
      <xdr:nvSpPr>
        <xdr:cNvPr id="480" name="楕円 479"/>
        <xdr:cNvSpPr/>
      </xdr:nvSpPr>
      <xdr:spPr>
        <a:xfrm>
          <a:off x="10426700" y="1662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146245</xdr:rowOff>
    </xdr:from>
    <xdr:ext cx="534377" cy="259045"/>
    <xdr:sp macro="" textlink="">
      <xdr:nvSpPr>
        <xdr:cNvPr id="481" name="普通建設事業費 （ うち更新整備　）該当値テキスト"/>
        <xdr:cNvSpPr txBox="1"/>
      </xdr:nvSpPr>
      <xdr:spPr>
        <a:xfrm>
          <a:off x="10528300" y="1660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95529</xdr:rowOff>
    </xdr:from>
    <xdr:to>
      <xdr:col>50</xdr:col>
      <xdr:colOff>165100</xdr:colOff>
      <xdr:row>98</xdr:row>
      <xdr:rowOff>25679</xdr:rowOff>
    </xdr:to>
    <xdr:sp macro="" textlink="">
      <xdr:nvSpPr>
        <xdr:cNvPr id="482" name="楕円 481"/>
        <xdr:cNvSpPr/>
      </xdr:nvSpPr>
      <xdr:spPr>
        <a:xfrm>
          <a:off x="9588500" y="1672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16806</xdr:rowOff>
    </xdr:from>
    <xdr:ext cx="534377" cy="259045"/>
    <xdr:sp macro="" textlink="">
      <xdr:nvSpPr>
        <xdr:cNvPr id="483" name="テキスト ボックス 482"/>
        <xdr:cNvSpPr txBox="1"/>
      </xdr:nvSpPr>
      <xdr:spPr>
        <a:xfrm>
          <a:off x="9372111" y="1681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78639</xdr:rowOff>
    </xdr:from>
    <xdr:to>
      <xdr:col>46</xdr:col>
      <xdr:colOff>38100</xdr:colOff>
      <xdr:row>98</xdr:row>
      <xdr:rowOff>8789</xdr:rowOff>
    </xdr:to>
    <xdr:sp macro="" textlink="">
      <xdr:nvSpPr>
        <xdr:cNvPr id="484" name="楕円 483"/>
        <xdr:cNvSpPr/>
      </xdr:nvSpPr>
      <xdr:spPr>
        <a:xfrm>
          <a:off x="8699500" y="1670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171366</xdr:rowOff>
    </xdr:from>
    <xdr:ext cx="534377" cy="259045"/>
    <xdr:sp macro="" textlink="">
      <xdr:nvSpPr>
        <xdr:cNvPr id="485" name="テキスト ボックス 484"/>
        <xdr:cNvSpPr txBox="1"/>
      </xdr:nvSpPr>
      <xdr:spPr>
        <a:xfrm>
          <a:off x="8483111" y="1680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33668</xdr:rowOff>
    </xdr:from>
    <xdr:to>
      <xdr:col>41</xdr:col>
      <xdr:colOff>101600</xdr:colOff>
      <xdr:row>97</xdr:row>
      <xdr:rowOff>135268</xdr:rowOff>
    </xdr:to>
    <xdr:sp macro="" textlink="">
      <xdr:nvSpPr>
        <xdr:cNvPr id="486" name="楕円 485"/>
        <xdr:cNvSpPr/>
      </xdr:nvSpPr>
      <xdr:spPr>
        <a:xfrm>
          <a:off x="7810500" y="166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126395</xdr:rowOff>
    </xdr:from>
    <xdr:ext cx="534377" cy="259045"/>
    <xdr:sp macro="" textlink="">
      <xdr:nvSpPr>
        <xdr:cNvPr id="487" name="テキスト ボックス 486"/>
        <xdr:cNvSpPr txBox="1"/>
      </xdr:nvSpPr>
      <xdr:spPr>
        <a:xfrm>
          <a:off x="7594111" y="1675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133565</xdr:rowOff>
    </xdr:from>
    <xdr:to>
      <xdr:col>36</xdr:col>
      <xdr:colOff>165100</xdr:colOff>
      <xdr:row>97</xdr:row>
      <xdr:rowOff>63715</xdr:rowOff>
    </xdr:to>
    <xdr:sp macro="" textlink="">
      <xdr:nvSpPr>
        <xdr:cNvPr id="488" name="楕円 487"/>
        <xdr:cNvSpPr/>
      </xdr:nvSpPr>
      <xdr:spPr>
        <a:xfrm>
          <a:off x="6921500" y="1659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54842</xdr:rowOff>
    </xdr:from>
    <xdr:ext cx="534377" cy="259045"/>
    <xdr:sp macro="" textlink="">
      <xdr:nvSpPr>
        <xdr:cNvPr id="489" name="テキスト ボックス 488"/>
        <xdr:cNvSpPr txBox="1"/>
      </xdr:nvSpPr>
      <xdr:spPr>
        <a:xfrm>
          <a:off x="6705111" y="1668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3" name="直線コネクタ 512"/>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6" name="災害復旧事業費最大値テキスト"/>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7" name="直線コネクタ 516"/>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41631</xdr:rowOff>
    </xdr:from>
    <xdr:to>
      <xdr:col>85</xdr:col>
      <xdr:colOff>127000</xdr:colOff>
      <xdr:row>39</xdr:row>
      <xdr:rowOff>42469</xdr:rowOff>
    </xdr:to>
    <xdr:cxnSp macro="">
      <xdr:nvCxnSpPr>
        <xdr:cNvPr id="518" name="直線コネクタ 517"/>
        <xdr:cNvCxnSpPr/>
      </xdr:nvCxnSpPr>
      <xdr:spPr>
        <a:xfrm flipV="1">
          <a:off x="15481300" y="6728181"/>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19" name="災害復旧事業費平均値テキスト"/>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0" name="フローチャート: 判断 519"/>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25133</xdr:rowOff>
    </xdr:from>
    <xdr:to>
      <xdr:col>81</xdr:col>
      <xdr:colOff>50800</xdr:colOff>
      <xdr:row>39</xdr:row>
      <xdr:rowOff>42469</xdr:rowOff>
    </xdr:to>
    <xdr:cxnSp macro="">
      <xdr:nvCxnSpPr>
        <xdr:cNvPr id="521" name="直線コネクタ 520"/>
        <xdr:cNvCxnSpPr/>
      </xdr:nvCxnSpPr>
      <xdr:spPr>
        <a:xfrm>
          <a:off x="14592300" y="6711683"/>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2" name="フローチャート: 判断 521"/>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3" name="テキスト ボックス 522"/>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16713</xdr:rowOff>
    </xdr:from>
    <xdr:to>
      <xdr:col>76</xdr:col>
      <xdr:colOff>114300</xdr:colOff>
      <xdr:row>39</xdr:row>
      <xdr:rowOff>25133</xdr:rowOff>
    </xdr:to>
    <xdr:cxnSp macro="">
      <xdr:nvCxnSpPr>
        <xdr:cNvPr id="524" name="直線コネクタ 523"/>
        <xdr:cNvCxnSpPr/>
      </xdr:nvCxnSpPr>
      <xdr:spPr>
        <a:xfrm>
          <a:off x="13703300" y="6703263"/>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5" name="フローチャート: 判断 524"/>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26" name="テキスト ボックス 525"/>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79883</xdr:rowOff>
    </xdr:from>
    <xdr:to>
      <xdr:col>71</xdr:col>
      <xdr:colOff>177800</xdr:colOff>
      <xdr:row>39</xdr:row>
      <xdr:rowOff>16713</xdr:rowOff>
    </xdr:to>
    <xdr:cxnSp macro="">
      <xdr:nvCxnSpPr>
        <xdr:cNvPr id="527" name="直線コネクタ 526"/>
        <xdr:cNvCxnSpPr/>
      </xdr:nvCxnSpPr>
      <xdr:spPr>
        <a:xfrm>
          <a:off x="12814300" y="6594983"/>
          <a:ext cx="889000" cy="10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28" name="フローチャート: 判断 527"/>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29" name="テキスト ボックス 528"/>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0" name="フローチャート: 判断 529"/>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31" name="テキスト ボックス 530"/>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162281</xdr:rowOff>
    </xdr:from>
    <xdr:to>
      <xdr:col>85</xdr:col>
      <xdr:colOff>177800</xdr:colOff>
      <xdr:row>39</xdr:row>
      <xdr:rowOff>92431</xdr:rowOff>
    </xdr:to>
    <xdr:sp macro="" textlink="">
      <xdr:nvSpPr>
        <xdr:cNvPr id="537" name="楕円 536"/>
        <xdr:cNvSpPr/>
      </xdr:nvSpPr>
      <xdr:spPr>
        <a:xfrm>
          <a:off x="16268700" y="66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77208</xdr:rowOff>
    </xdr:from>
    <xdr:ext cx="313932" cy="259045"/>
    <xdr:sp macro="" textlink="">
      <xdr:nvSpPr>
        <xdr:cNvPr id="538" name="災害復旧事業費該当値テキスト"/>
        <xdr:cNvSpPr txBox="1"/>
      </xdr:nvSpPr>
      <xdr:spPr>
        <a:xfrm>
          <a:off x="16370300" y="6592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163119</xdr:rowOff>
    </xdr:from>
    <xdr:to>
      <xdr:col>81</xdr:col>
      <xdr:colOff>101600</xdr:colOff>
      <xdr:row>39</xdr:row>
      <xdr:rowOff>93269</xdr:rowOff>
    </xdr:to>
    <xdr:sp macro="" textlink="">
      <xdr:nvSpPr>
        <xdr:cNvPr id="539" name="楕円 538"/>
        <xdr:cNvSpPr/>
      </xdr:nvSpPr>
      <xdr:spPr>
        <a:xfrm>
          <a:off x="15430500" y="6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84396</xdr:rowOff>
    </xdr:from>
    <xdr:ext cx="313932" cy="259045"/>
    <xdr:sp macro="" textlink="">
      <xdr:nvSpPr>
        <xdr:cNvPr id="540" name="テキスト ボックス 539"/>
        <xdr:cNvSpPr txBox="1"/>
      </xdr:nvSpPr>
      <xdr:spPr>
        <a:xfrm>
          <a:off x="15324333" y="6770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145783</xdr:rowOff>
    </xdr:from>
    <xdr:to>
      <xdr:col>76</xdr:col>
      <xdr:colOff>165100</xdr:colOff>
      <xdr:row>39</xdr:row>
      <xdr:rowOff>75933</xdr:rowOff>
    </xdr:to>
    <xdr:sp macro="" textlink="">
      <xdr:nvSpPr>
        <xdr:cNvPr id="541" name="楕円 540"/>
        <xdr:cNvSpPr/>
      </xdr:nvSpPr>
      <xdr:spPr>
        <a:xfrm>
          <a:off x="14541500" y="666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67060</xdr:rowOff>
    </xdr:from>
    <xdr:ext cx="378565" cy="259045"/>
    <xdr:sp macro="" textlink="">
      <xdr:nvSpPr>
        <xdr:cNvPr id="542" name="テキスト ボックス 541"/>
        <xdr:cNvSpPr txBox="1"/>
      </xdr:nvSpPr>
      <xdr:spPr>
        <a:xfrm>
          <a:off x="14403017" y="6753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137363</xdr:rowOff>
    </xdr:from>
    <xdr:to>
      <xdr:col>72</xdr:col>
      <xdr:colOff>38100</xdr:colOff>
      <xdr:row>39</xdr:row>
      <xdr:rowOff>67513</xdr:rowOff>
    </xdr:to>
    <xdr:sp macro="" textlink="">
      <xdr:nvSpPr>
        <xdr:cNvPr id="543" name="楕円 542"/>
        <xdr:cNvSpPr/>
      </xdr:nvSpPr>
      <xdr:spPr>
        <a:xfrm>
          <a:off x="13652500" y="665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58640</xdr:rowOff>
    </xdr:from>
    <xdr:ext cx="378565" cy="259045"/>
    <xdr:sp macro="" textlink="">
      <xdr:nvSpPr>
        <xdr:cNvPr id="544" name="テキスト ボックス 543"/>
        <xdr:cNvSpPr txBox="1"/>
      </xdr:nvSpPr>
      <xdr:spPr>
        <a:xfrm>
          <a:off x="13514017" y="6745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29083</xdr:rowOff>
    </xdr:from>
    <xdr:to>
      <xdr:col>67</xdr:col>
      <xdr:colOff>101600</xdr:colOff>
      <xdr:row>38</xdr:row>
      <xdr:rowOff>130683</xdr:rowOff>
    </xdr:to>
    <xdr:sp macro="" textlink="">
      <xdr:nvSpPr>
        <xdr:cNvPr id="545" name="楕円 544"/>
        <xdr:cNvSpPr/>
      </xdr:nvSpPr>
      <xdr:spPr>
        <a:xfrm>
          <a:off x="12763500" y="65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121810</xdr:rowOff>
    </xdr:from>
    <xdr:ext cx="469744" cy="259045"/>
    <xdr:sp macro="" textlink="">
      <xdr:nvSpPr>
        <xdr:cNvPr id="546" name="テキスト ボックス 545"/>
        <xdr:cNvSpPr txBox="1"/>
      </xdr:nvSpPr>
      <xdr:spPr>
        <a:xfrm>
          <a:off x="12579428" y="663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19" name="直線コネクタ 618"/>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0" name="公債費最小値テキスト"/>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1" name="直線コネクタ 620"/>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2" name="公債費最大値テキスト"/>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3" name="直線コネクタ 622"/>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151701</xdr:rowOff>
    </xdr:from>
    <xdr:to>
      <xdr:col>85</xdr:col>
      <xdr:colOff>127000</xdr:colOff>
      <xdr:row>75</xdr:row>
      <xdr:rowOff>159652</xdr:rowOff>
    </xdr:to>
    <xdr:cxnSp macro="">
      <xdr:nvCxnSpPr>
        <xdr:cNvPr id="624" name="直線コネクタ 623"/>
        <xdr:cNvCxnSpPr/>
      </xdr:nvCxnSpPr>
      <xdr:spPr>
        <a:xfrm flipV="1">
          <a:off x="15481300" y="13010451"/>
          <a:ext cx="838200" cy="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5" name="公債費平均値テキスト"/>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6" name="フローチャート: 判断 625"/>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159652</xdr:rowOff>
    </xdr:from>
    <xdr:to>
      <xdr:col>81</xdr:col>
      <xdr:colOff>50800</xdr:colOff>
      <xdr:row>76</xdr:row>
      <xdr:rowOff>17399</xdr:rowOff>
    </xdr:to>
    <xdr:cxnSp macro="">
      <xdr:nvCxnSpPr>
        <xdr:cNvPr id="627" name="直線コネクタ 626"/>
        <xdr:cNvCxnSpPr/>
      </xdr:nvCxnSpPr>
      <xdr:spPr>
        <a:xfrm flipV="1">
          <a:off x="14592300" y="13018402"/>
          <a:ext cx="889000" cy="2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8" name="フローチャート: 判断 627"/>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29" name="テキスト ボックス 628"/>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17399</xdr:rowOff>
    </xdr:from>
    <xdr:to>
      <xdr:col>76</xdr:col>
      <xdr:colOff>114300</xdr:colOff>
      <xdr:row>76</xdr:row>
      <xdr:rowOff>24181</xdr:rowOff>
    </xdr:to>
    <xdr:cxnSp macro="">
      <xdr:nvCxnSpPr>
        <xdr:cNvPr id="630" name="直線コネクタ 629"/>
        <xdr:cNvCxnSpPr/>
      </xdr:nvCxnSpPr>
      <xdr:spPr>
        <a:xfrm flipV="1">
          <a:off x="13703300" y="13047599"/>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1" name="フローチャート: 判断 630"/>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2" name="テキスト ボックス 631"/>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24181</xdr:rowOff>
    </xdr:from>
    <xdr:to>
      <xdr:col>71</xdr:col>
      <xdr:colOff>177800</xdr:colOff>
      <xdr:row>76</xdr:row>
      <xdr:rowOff>48628</xdr:rowOff>
    </xdr:to>
    <xdr:cxnSp macro="">
      <xdr:nvCxnSpPr>
        <xdr:cNvPr id="633" name="直線コネクタ 632"/>
        <xdr:cNvCxnSpPr/>
      </xdr:nvCxnSpPr>
      <xdr:spPr>
        <a:xfrm flipV="1">
          <a:off x="12814300" y="13054381"/>
          <a:ext cx="889000" cy="2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4" name="フローチャート: 判断 633"/>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5" name="テキスト ボックス 634"/>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36" name="フローチャート: 判断 635"/>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143476</xdr:rowOff>
    </xdr:from>
    <xdr:ext cx="534377" cy="259045"/>
    <xdr:sp macro="" textlink="">
      <xdr:nvSpPr>
        <xdr:cNvPr id="637" name="テキスト ボックス 636"/>
        <xdr:cNvSpPr txBox="1"/>
      </xdr:nvSpPr>
      <xdr:spPr>
        <a:xfrm>
          <a:off x="12547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100902</xdr:rowOff>
    </xdr:from>
    <xdr:to>
      <xdr:col>85</xdr:col>
      <xdr:colOff>177800</xdr:colOff>
      <xdr:row>76</xdr:row>
      <xdr:rowOff>31052</xdr:rowOff>
    </xdr:to>
    <xdr:sp macro="" textlink="">
      <xdr:nvSpPr>
        <xdr:cNvPr id="643" name="楕円 642"/>
        <xdr:cNvSpPr/>
      </xdr:nvSpPr>
      <xdr:spPr>
        <a:xfrm>
          <a:off x="16268700" y="129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79329</xdr:rowOff>
    </xdr:from>
    <xdr:ext cx="534377" cy="259045"/>
    <xdr:sp macro="" textlink="">
      <xdr:nvSpPr>
        <xdr:cNvPr id="644" name="公債費該当値テキスト"/>
        <xdr:cNvSpPr txBox="1"/>
      </xdr:nvSpPr>
      <xdr:spPr>
        <a:xfrm>
          <a:off x="16370300" y="129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108851</xdr:rowOff>
    </xdr:from>
    <xdr:to>
      <xdr:col>81</xdr:col>
      <xdr:colOff>101600</xdr:colOff>
      <xdr:row>76</xdr:row>
      <xdr:rowOff>39002</xdr:rowOff>
    </xdr:to>
    <xdr:sp macro="" textlink="">
      <xdr:nvSpPr>
        <xdr:cNvPr id="645" name="楕円 644"/>
        <xdr:cNvSpPr/>
      </xdr:nvSpPr>
      <xdr:spPr>
        <a:xfrm>
          <a:off x="15430500" y="129676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30129</xdr:rowOff>
    </xdr:from>
    <xdr:ext cx="534377" cy="259045"/>
    <xdr:sp macro="" textlink="">
      <xdr:nvSpPr>
        <xdr:cNvPr id="646" name="テキスト ボックス 645"/>
        <xdr:cNvSpPr txBox="1"/>
      </xdr:nvSpPr>
      <xdr:spPr>
        <a:xfrm>
          <a:off x="15214111" y="130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138049</xdr:rowOff>
    </xdr:from>
    <xdr:to>
      <xdr:col>76</xdr:col>
      <xdr:colOff>165100</xdr:colOff>
      <xdr:row>76</xdr:row>
      <xdr:rowOff>68199</xdr:rowOff>
    </xdr:to>
    <xdr:sp macro="" textlink="">
      <xdr:nvSpPr>
        <xdr:cNvPr id="647" name="楕円 646"/>
        <xdr:cNvSpPr/>
      </xdr:nvSpPr>
      <xdr:spPr>
        <a:xfrm>
          <a:off x="14541500" y="1299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59326</xdr:rowOff>
    </xdr:from>
    <xdr:ext cx="534377" cy="259045"/>
    <xdr:sp macro="" textlink="">
      <xdr:nvSpPr>
        <xdr:cNvPr id="648" name="テキスト ボックス 647"/>
        <xdr:cNvSpPr txBox="1"/>
      </xdr:nvSpPr>
      <xdr:spPr>
        <a:xfrm>
          <a:off x="14325111" y="130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144831</xdr:rowOff>
    </xdr:from>
    <xdr:to>
      <xdr:col>72</xdr:col>
      <xdr:colOff>38100</xdr:colOff>
      <xdr:row>76</xdr:row>
      <xdr:rowOff>74981</xdr:rowOff>
    </xdr:to>
    <xdr:sp macro="" textlink="">
      <xdr:nvSpPr>
        <xdr:cNvPr id="649" name="楕円 648"/>
        <xdr:cNvSpPr/>
      </xdr:nvSpPr>
      <xdr:spPr>
        <a:xfrm>
          <a:off x="13652500" y="1300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66108</xdr:rowOff>
    </xdr:from>
    <xdr:ext cx="534377" cy="259045"/>
    <xdr:sp macro="" textlink="">
      <xdr:nvSpPr>
        <xdr:cNvPr id="650" name="テキスト ボックス 649"/>
        <xdr:cNvSpPr txBox="1"/>
      </xdr:nvSpPr>
      <xdr:spPr>
        <a:xfrm>
          <a:off x="13436111" y="1309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169278</xdr:rowOff>
    </xdr:from>
    <xdr:to>
      <xdr:col>67</xdr:col>
      <xdr:colOff>101600</xdr:colOff>
      <xdr:row>76</xdr:row>
      <xdr:rowOff>99428</xdr:rowOff>
    </xdr:to>
    <xdr:sp macro="" textlink="">
      <xdr:nvSpPr>
        <xdr:cNvPr id="651" name="楕円 650"/>
        <xdr:cNvSpPr/>
      </xdr:nvSpPr>
      <xdr:spPr>
        <a:xfrm>
          <a:off x="12763500" y="130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90555</xdr:rowOff>
    </xdr:from>
    <xdr:ext cx="534377" cy="259045"/>
    <xdr:sp macro="" textlink="">
      <xdr:nvSpPr>
        <xdr:cNvPr id="652" name="テキスト ボックス 651"/>
        <xdr:cNvSpPr txBox="1"/>
      </xdr:nvSpPr>
      <xdr:spPr>
        <a:xfrm>
          <a:off x="12547111" y="131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4" name="直線コネクタ 673"/>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5" name="積立金最小値テキスト"/>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6" name="直線コネクタ 675"/>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7" name="積立金最大値テキスト"/>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8" name="直線コネクタ 677"/>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66480</xdr:rowOff>
    </xdr:from>
    <xdr:to>
      <xdr:col>85</xdr:col>
      <xdr:colOff>127000</xdr:colOff>
      <xdr:row>98</xdr:row>
      <xdr:rowOff>80542</xdr:rowOff>
    </xdr:to>
    <xdr:cxnSp macro="">
      <xdr:nvCxnSpPr>
        <xdr:cNvPr id="679" name="直線コネクタ 678"/>
        <xdr:cNvCxnSpPr/>
      </xdr:nvCxnSpPr>
      <xdr:spPr>
        <a:xfrm flipV="1">
          <a:off x="15481300" y="16868580"/>
          <a:ext cx="838200"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0" name="積立金平均値テキスト"/>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1" name="フローチャート: 判断 680"/>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62776</xdr:rowOff>
    </xdr:from>
    <xdr:to>
      <xdr:col>81</xdr:col>
      <xdr:colOff>50800</xdr:colOff>
      <xdr:row>98</xdr:row>
      <xdr:rowOff>80542</xdr:rowOff>
    </xdr:to>
    <xdr:cxnSp macro="">
      <xdr:nvCxnSpPr>
        <xdr:cNvPr id="682" name="直線コネクタ 681"/>
        <xdr:cNvCxnSpPr/>
      </xdr:nvCxnSpPr>
      <xdr:spPr>
        <a:xfrm>
          <a:off x="14592300" y="16864876"/>
          <a:ext cx="889000" cy="1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3" name="フローチャート: 判断 682"/>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4" name="テキスト ボックス 683"/>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62776</xdr:rowOff>
    </xdr:from>
    <xdr:to>
      <xdr:col>76</xdr:col>
      <xdr:colOff>114300</xdr:colOff>
      <xdr:row>98</xdr:row>
      <xdr:rowOff>81769</xdr:rowOff>
    </xdr:to>
    <xdr:cxnSp macro="">
      <xdr:nvCxnSpPr>
        <xdr:cNvPr id="685" name="直線コネクタ 684"/>
        <xdr:cNvCxnSpPr/>
      </xdr:nvCxnSpPr>
      <xdr:spPr>
        <a:xfrm flipV="1">
          <a:off x="13703300" y="16864876"/>
          <a:ext cx="889000" cy="1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6" name="フローチャート: 判断 685"/>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73886</xdr:rowOff>
    </xdr:from>
    <xdr:ext cx="534377" cy="259045"/>
    <xdr:sp macro="" textlink="">
      <xdr:nvSpPr>
        <xdr:cNvPr id="687" name="テキスト ボックス 686"/>
        <xdr:cNvSpPr txBox="1"/>
      </xdr:nvSpPr>
      <xdr:spPr>
        <a:xfrm>
          <a:off x="14325111" y="165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81769</xdr:rowOff>
    </xdr:from>
    <xdr:to>
      <xdr:col>71</xdr:col>
      <xdr:colOff>177800</xdr:colOff>
      <xdr:row>98</xdr:row>
      <xdr:rowOff>95983</xdr:rowOff>
    </xdr:to>
    <xdr:cxnSp macro="">
      <xdr:nvCxnSpPr>
        <xdr:cNvPr id="688" name="直線コネクタ 687"/>
        <xdr:cNvCxnSpPr/>
      </xdr:nvCxnSpPr>
      <xdr:spPr>
        <a:xfrm flipV="1">
          <a:off x="12814300" y="16883869"/>
          <a:ext cx="889000" cy="1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89" name="フローチャート: 判断 688"/>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0" name="テキスト ボックス 689"/>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1" name="フローチャート: 判断 690"/>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136837</xdr:rowOff>
    </xdr:from>
    <xdr:ext cx="534377" cy="259045"/>
    <xdr:sp macro="" textlink="">
      <xdr:nvSpPr>
        <xdr:cNvPr id="692" name="テキスト ボックス 691"/>
        <xdr:cNvSpPr txBox="1"/>
      </xdr:nvSpPr>
      <xdr:spPr>
        <a:xfrm>
          <a:off x="12547111" y="165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15680</xdr:rowOff>
    </xdr:from>
    <xdr:to>
      <xdr:col>85</xdr:col>
      <xdr:colOff>177800</xdr:colOff>
      <xdr:row>98</xdr:row>
      <xdr:rowOff>117280</xdr:rowOff>
    </xdr:to>
    <xdr:sp macro="" textlink="">
      <xdr:nvSpPr>
        <xdr:cNvPr id="698" name="楕円 697"/>
        <xdr:cNvSpPr/>
      </xdr:nvSpPr>
      <xdr:spPr>
        <a:xfrm>
          <a:off x="16268700" y="168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120550</xdr:rowOff>
    </xdr:from>
    <xdr:ext cx="534377" cy="259045"/>
    <xdr:sp macro="" textlink="">
      <xdr:nvSpPr>
        <xdr:cNvPr id="699" name="積立金該当値テキスト"/>
        <xdr:cNvSpPr txBox="1"/>
      </xdr:nvSpPr>
      <xdr:spPr>
        <a:xfrm>
          <a:off x="16370300" y="167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29742</xdr:rowOff>
    </xdr:from>
    <xdr:to>
      <xdr:col>81</xdr:col>
      <xdr:colOff>101600</xdr:colOff>
      <xdr:row>98</xdr:row>
      <xdr:rowOff>131342</xdr:rowOff>
    </xdr:to>
    <xdr:sp macro="" textlink="">
      <xdr:nvSpPr>
        <xdr:cNvPr id="700" name="楕円 699"/>
        <xdr:cNvSpPr/>
      </xdr:nvSpPr>
      <xdr:spPr>
        <a:xfrm>
          <a:off x="15430500" y="1683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122469</xdr:rowOff>
    </xdr:from>
    <xdr:ext cx="534377" cy="259045"/>
    <xdr:sp macro="" textlink="">
      <xdr:nvSpPr>
        <xdr:cNvPr id="701" name="テキスト ボックス 700"/>
        <xdr:cNvSpPr txBox="1"/>
      </xdr:nvSpPr>
      <xdr:spPr>
        <a:xfrm>
          <a:off x="15214111" y="1692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11976</xdr:rowOff>
    </xdr:from>
    <xdr:to>
      <xdr:col>76</xdr:col>
      <xdr:colOff>165100</xdr:colOff>
      <xdr:row>98</xdr:row>
      <xdr:rowOff>113576</xdr:rowOff>
    </xdr:to>
    <xdr:sp macro="" textlink="">
      <xdr:nvSpPr>
        <xdr:cNvPr id="702" name="楕円 701"/>
        <xdr:cNvSpPr/>
      </xdr:nvSpPr>
      <xdr:spPr>
        <a:xfrm>
          <a:off x="14541500" y="1681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104703</xdr:rowOff>
    </xdr:from>
    <xdr:ext cx="534377" cy="259045"/>
    <xdr:sp macro="" textlink="">
      <xdr:nvSpPr>
        <xdr:cNvPr id="703" name="テキスト ボックス 702"/>
        <xdr:cNvSpPr txBox="1"/>
      </xdr:nvSpPr>
      <xdr:spPr>
        <a:xfrm>
          <a:off x="14325111" y="1690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30969</xdr:rowOff>
    </xdr:from>
    <xdr:to>
      <xdr:col>72</xdr:col>
      <xdr:colOff>38100</xdr:colOff>
      <xdr:row>98</xdr:row>
      <xdr:rowOff>132569</xdr:rowOff>
    </xdr:to>
    <xdr:sp macro="" textlink="">
      <xdr:nvSpPr>
        <xdr:cNvPr id="704" name="楕円 703"/>
        <xdr:cNvSpPr/>
      </xdr:nvSpPr>
      <xdr:spPr>
        <a:xfrm>
          <a:off x="13652500" y="1683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123696</xdr:rowOff>
    </xdr:from>
    <xdr:ext cx="534377" cy="259045"/>
    <xdr:sp macro="" textlink="">
      <xdr:nvSpPr>
        <xdr:cNvPr id="705" name="テキスト ボックス 704"/>
        <xdr:cNvSpPr txBox="1"/>
      </xdr:nvSpPr>
      <xdr:spPr>
        <a:xfrm>
          <a:off x="13436111" y="1692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45183</xdr:rowOff>
    </xdr:from>
    <xdr:to>
      <xdr:col>67</xdr:col>
      <xdr:colOff>101600</xdr:colOff>
      <xdr:row>98</xdr:row>
      <xdr:rowOff>146783</xdr:rowOff>
    </xdr:to>
    <xdr:sp macro="" textlink="">
      <xdr:nvSpPr>
        <xdr:cNvPr id="706" name="楕円 705"/>
        <xdr:cNvSpPr/>
      </xdr:nvSpPr>
      <xdr:spPr>
        <a:xfrm>
          <a:off x="12763500" y="1684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137910</xdr:rowOff>
    </xdr:from>
    <xdr:ext cx="469744" cy="259045"/>
    <xdr:sp macro="" textlink="">
      <xdr:nvSpPr>
        <xdr:cNvPr id="707" name="テキスト ボックス 706"/>
        <xdr:cNvSpPr txBox="1"/>
      </xdr:nvSpPr>
      <xdr:spPr>
        <a:xfrm>
          <a:off x="12579428" y="1694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3" name="直線コネクタ 732"/>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6" name="投資及び出資金最大値テキスト"/>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7" name="直線コネクタ 736"/>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49893</xdr:rowOff>
    </xdr:from>
    <xdr:to>
      <xdr:col>116</xdr:col>
      <xdr:colOff>63500</xdr:colOff>
      <xdr:row>36</xdr:row>
      <xdr:rowOff>137055</xdr:rowOff>
    </xdr:to>
    <xdr:cxnSp macro="">
      <xdr:nvCxnSpPr>
        <xdr:cNvPr id="738" name="直線コネクタ 737"/>
        <xdr:cNvCxnSpPr/>
      </xdr:nvCxnSpPr>
      <xdr:spPr>
        <a:xfrm flipV="1">
          <a:off x="21323300" y="6222093"/>
          <a:ext cx="838200" cy="8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13149</xdr:rowOff>
    </xdr:from>
    <xdr:ext cx="469744" cy="259045"/>
    <xdr:sp macro="" textlink="">
      <xdr:nvSpPr>
        <xdr:cNvPr id="739" name="投資及び出資金平均値テキスト"/>
        <xdr:cNvSpPr txBox="1"/>
      </xdr:nvSpPr>
      <xdr:spPr>
        <a:xfrm>
          <a:off x="22212300" y="652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0" name="フローチャート: 判断 739"/>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137055</xdr:rowOff>
    </xdr:from>
    <xdr:to>
      <xdr:col>111</xdr:col>
      <xdr:colOff>177800</xdr:colOff>
      <xdr:row>37</xdr:row>
      <xdr:rowOff>25204</xdr:rowOff>
    </xdr:to>
    <xdr:cxnSp macro="">
      <xdr:nvCxnSpPr>
        <xdr:cNvPr id="741" name="直線コネクタ 740"/>
        <xdr:cNvCxnSpPr/>
      </xdr:nvCxnSpPr>
      <xdr:spPr>
        <a:xfrm flipV="1">
          <a:off x="20434300" y="6309255"/>
          <a:ext cx="889000" cy="5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2" name="フローチャート: 判断 741"/>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129571</xdr:rowOff>
    </xdr:from>
    <xdr:ext cx="469744" cy="259045"/>
    <xdr:sp macro="" textlink="">
      <xdr:nvSpPr>
        <xdr:cNvPr id="743" name="テキスト ボックス 742"/>
        <xdr:cNvSpPr txBox="1"/>
      </xdr:nvSpPr>
      <xdr:spPr>
        <a:xfrm>
          <a:off x="21088428" y="664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25204</xdr:rowOff>
    </xdr:from>
    <xdr:to>
      <xdr:col>107</xdr:col>
      <xdr:colOff>50800</xdr:colOff>
      <xdr:row>37</xdr:row>
      <xdr:rowOff>155735</xdr:rowOff>
    </xdr:to>
    <xdr:cxnSp macro="">
      <xdr:nvCxnSpPr>
        <xdr:cNvPr id="744" name="直線コネクタ 743"/>
        <xdr:cNvCxnSpPr/>
      </xdr:nvCxnSpPr>
      <xdr:spPr>
        <a:xfrm flipV="1">
          <a:off x="19545300" y="6368854"/>
          <a:ext cx="889000" cy="13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5" name="フローチャート: 判断 744"/>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145966</xdr:rowOff>
    </xdr:from>
    <xdr:ext cx="469744" cy="259045"/>
    <xdr:sp macro="" textlink="">
      <xdr:nvSpPr>
        <xdr:cNvPr id="746" name="テキスト ボックス 745"/>
        <xdr:cNvSpPr txBox="1"/>
      </xdr:nvSpPr>
      <xdr:spPr>
        <a:xfrm>
          <a:off x="20199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155735</xdr:rowOff>
    </xdr:from>
    <xdr:to>
      <xdr:col>102</xdr:col>
      <xdr:colOff>114300</xdr:colOff>
      <xdr:row>39</xdr:row>
      <xdr:rowOff>98878</xdr:rowOff>
    </xdr:to>
    <xdr:cxnSp macro="">
      <xdr:nvCxnSpPr>
        <xdr:cNvPr id="747" name="直線コネクタ 746"/>
        <xdr:cNvCxnSpPr/>
      </xdr:nvCxnSpPr>
      <xdr:spPr>
        <a:xfrm flipV="1">
          <a:off x="18656300" y="6499385"/>
          <a:ext cx="889000" cy="28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48" name="フローチャート: 判断 747"/>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162196</xdr:rowOff>
    </xdr:from>
    <xdr:ext cx="469744" cy="259045"/>
    <xdr:sp macro="" textlink="">
      <xdr:nvSpPr>
        <xdr:cNvPr id="749" name="テキスト ボックス 748"/>
        <xdr:cNvSpPr txBox="1"/>
      </xdr:nvSpPr>
      <xdr:spPr>
        <a:xfrm>
          <a:off x="19310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0" name="フローチャート: 判断 749"/>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1" name="テキスト ボックス 750"/>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170543</xdr:rowOff>
    </xdr:from>
    <xdr:to>
      <xdr:col>116</xdr:col>
      <xdr:colOff>114300</xdr:colOff>
      <xdr:row>36</xdr:row>
      <xdr:rowOff>100693</xdr:rowOff>
    </xdr:to>
    <xdr:sp macro="" textlink="">
      <xdr:nvSpPr>
        <xdr:cNvPr id="757" name="楕円 756"/>
        <xdr:cNvSpPr/>
      </xdr:nvSpPr>
      <xdr:spPr>
        <a:xfrm>
          <a:off x="22110700" y="617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21970</xdr:rowOff>
    </xdr:from>
    <xdr:ext cx="534377" cy="259045"/>
    <xdr:sp macro="" textlink="">
      <xdr:nvSpPr>
        <xdr:cNvPr id="758" name="投資及び出資金該当値テキスト"/>
        <xdr:cNvSpPr txBox="1"/>
      </xdr:nvSpPr>
      <xdr:spPr>
        <a:xfrm>
          <a:off x="22212300" y="602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86255</xdr:rowOff>
    </xdr:from>
    <xdr:to>
      <xdr:col>112</xdr:col>
      <xdr:colOff>38100</xdr:colOff>
      <xdr:row>37</xdr:row>
      <xdr:rowOff>16405</xdr:rowOff>
    </xdr:to>
    <xdr:sp macro="" textlink="">
      <xdr:nvSpPr>
        <xdr:cNvPr id="759" name="楕円 758"/>
        <xdr:cNvSpPr/>
      </xdr:nvSpPr>
      <xdr:spPr>
        <a:xfrm>
          <a:off x="21272500" y="625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32932</xdr:rowOff>
    </xdr:from>
    <xdr:ext cx="534377" cy="259045"/>
    <xdr:sp macro="" textlink="">
      <xdr:nvSpPr>
        <xdr:cNvPr id="760" name="テキスト ボックス 759"/>
        <xdr:cNvSpPr txBox="1"/>
      </xdr:nvSpPr>
      <xdr:spPr>
        <a:xfrm>
          <a:off x="21056111" y="603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145854</xdr:rowOff>
    </xdr:from>
    <xdr:to>
      <xdr:col>107</xdr:col>
      <xdr:colOff>101600</xdr:colOff>
      <xdr:row>37</xdr:row>
      <xdr:rowOff>76004</xdr:rowOff>
    </xdr:to>
    <xdr:sp macro="" textlink="">
      <xdr:nvSpPr>
        <xdr:cNvPr id="761" name="楕円 760"/>
        <xdr:cNvSpPr/>
      </xdr:nvSpPr>
      <xdr:spPr>
        <a:xfrm>
          <a:off x="20383500" y="631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92531</xdr:rowOff>
    </xdr:from>
    <xdr:ext cx="534377" cy="259045"/>
    <xdr:sp macro="" textlink="">
      <xdr:nvSpPr>
        <xdr:cNvPr id="762" name="テキスト ボックス 761"/>
        <xdr:cNvSpPr txBox="1"/>
      </xdr:nvSpPr>
      <xdr:spPr>
        <a:xfrm>
          <a:off x="20167111" y="609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104935</xdr:rowOff>
    </xdr:from>
    <xdr:to>
      <xdr:col>102</xdr:col>
      <xdr:colOff>165100</xdr:colOff>
      <xdr:row>38</xdr:row>
      <xdr:rowOff>35085</xdr:rowOff>
    </xdr:to>
    <xdr:sp macro="" textlink="">
      <xdr:nvSpPr>
        <xdr:cNvPr id="763" name="楕円 762"/>
        <xdr:cNvSpPr/>
      </xdr:nvSpPr>
      <xdr:spPr>
        <a:xfrm>
          <a:off x="19494500" y="644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51612</xdr:rowOff>
    </xdr:from>
    <xdr:ext cx="469744" cy="259045"/>
    <xdr:sp macro="" textlink="">
      <xdr:nvSpPr>
        <xdr:cNvPr id="764" name="テキスト ボックス 763"/>
        <xdr:cNvSpPr txBox="1"/>
      </xdr:nvSpPr>
      <xdr:spPr>
        <a:xfrm>
          <a:off x="19310428" y="622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0" name="直線コネクタ 789"/>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3" name="貸付金最大値テキスト"/>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4" name="直線コネクタ 793"/>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796" name="貸付金平均値テキスト"/>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7" name="フローチャート: 判断 796"/>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799" name="フローチャート: 判断 798"/>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0" name="テキスト ボックス 799"/>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2" name="フローチャート: 判断 801"/>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3" name="テキスト ボックス 802"/>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5" name="フローチャート: 判断 804"/>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06" name="テキスト ボックス 805"/>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07" name="フローチャート: 判断 806"/>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94518</xdr:rowOff>
    </xdr:from>
    <xdr:ext cx="469744" cy="259045"/>
    <xdr:sp macro="" textlink="">
      <xdr:nvSpPr>
        <xdr:cNvPr id="808" name="テキスト ボックス 807"/>
        <xdr:cNvSpPr txBox="1"/>
      </xdr:nvSpPr>
      <xdr:spPr>
        <a:xfrm>
          <a:off x="18421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8" name="直線コネクタ 847"/>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49" name="繰出金最小値テキスト"/>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0" name="直線コネクタ 849"/>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1" name="繰出金最大値テキスト"/>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2" name="直線コネクタ 851"/>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33686</xdr:rowOff>
    </xdr:from>
    <xdr:to>
      <xdr:col>116</xdr:col>
      <xdr:colOff>63500</xdr:colOff>
      <xdr:row>76</xdr:row>
      <xdr:rowOff>67920</xdr:rowOff>
    </xdr:to>
    <xdr:cxnSp macro="">
      <xdr:nvCxnSpPr>
        <xdr:cNvPr id="853" name="直線コネクタ 852"/>
        <xdr:cNvCxnSpPr/>
      </xdr:nvCxnSpPr>
      <xdr:spPr>
        <a:xfrm flipV="1">
          <a:off x="21323300" y="13063886"/>
          <a:ext cx="838200" cy="3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4" name="繰出金平均値テキスト"/>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5" name="フローチャート: 判断 854"/>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67920</xdr:rowOff>
    </xdr:from>
    <xdr:to>
      <xdr:col>111</xdr:col>
      <xdr:colOff>177800</xdr:colOff>
      <xdr:row>76</xdr:row>
      <xdr:rowOff>80321</xdr:rowOff>
    </xdr:to>
    <xdr:cxnSp macro="">
      <xdr:nvCxnSpPr>
        <xdr:cNvPr id="856" name="直線コネクタ 855"/>
        <xdr:cNvCxnSpPr/>
      </xdr:nvCxnSpPr>
      <xdr:spPr>
        <a:xfrm flipV="1">
          <a:off x="20434300" y="13098120"/>
          <a:ext cx="889000" cy="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7" name="フローチャート: 判断 856"/>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58" name="テキスト ボックス 857"/>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80321</xdr:rowOff>
    </xdr:from>
    <xdr:to>
      <xdr:col>107</xdr:col>
      <xdr:colOff>50800</xdr:colOff>
      <xdr:row>76</xdr:row>
      <xdr:rowOff>112858</xdr:rowOff>
    </xdr:to>
    <xdr:cxnSp macro="">
      <xdr:nvCxnSpPr>
        <xdr:cNvPr id="859" name="直線コネクタ 858"/>
        <xdr:cNvCxnSpPr/>
      </xdr:nvCxnSpPr>
      <xdr:spPr>
        <a:xfrm flipV="1">
          <a:off x="19545300" y="13110521"/>
          <a:ext cx="889000" cy="3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0" name="フローチャート: 判断 859"/>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1" name="テキスト ボックス 860"/>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44945</xdr:rowOff>
    </xdr:from>
    <xdr:to>
      <xdr:col>102</xdr:col>
      <xdr:colOff>114300</xdr:colOff>
      <xdr:row>76</xdr:row>
      <xdr:rowOff>112858</xdr:rowOff>
    </xdr:to>
    <xdr:cxnSp macro="">
      <xdr:nvCxnSpPr>
        <xdr:cNvPr id="862" name="直線コネクタ 861"/>
        <xdr:cNvCxnSpPr/>
      </xdr:nvCxnSpPr>
      <xdr:spPr>
        <a:xfrm>
          <a:off x="18656300" y="12560795"/>
          <a:ext cx="889000" cy="58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3" name="フローチャート: 判断 862"/>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64" name="テキスト ボックス 863"/>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5" name="フローチャート: 判断 864"/>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55363</xdr:rowOff>
    </xdr:from>
    <xdr:ext cx="534377" cy="259045"/>
    <xdr:sp macro="" textlink="">
      <xdr:nvSpPr>
        <xdr:cNvPr id="866" name="テキスト ボックス 865"/>
        <xdr:cNvSpPr txBox="1"/>
      </xdr:nvSpPr>
      <xdr:spPr>
        <a:xfrm>
          <a:off x="18389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154336</xdr:rowOff>
    </xdr:from>
    <xdr:to>
      <xdr:col>116</xdr:col>
      <xdr:colOff>114300</xdr:colOff>
      <xdr:row>76</xdr:row>
      <xdr:rowOff>84486</xdr:rowOff>
    </xdr:to>
    <xdr:sp macro="" textlink="">
      <xdr:nvSpPr>
        <xdr:cNvPr id="872" name="楕円 871"/>
        <xdr:cNvSpPr/>
      </xdr:nvSpPr>
      <xdr:spPr>
        <a:xfrm>
          <a:off x="22110700" y="1301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5764</xdr:rowOff>
    </xdr:from>
    <xdr:ext cx="534377" cy="259045"/>
    <xdr:sp macro="" textlink="">
      <xdr:nvSpPr>
        <xdr:cNvPr id="873" name="繰出金該当値テキスト"/>
        <xdr:cNvSpPr txBox="1"/>
      </xdr:nvSpPr>
      <xdr:spPr>
        <a:xfrm>
          <a:off x="22212300" y="1286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17120</xdr:rowOff>
    </xdr:from>
    <xdr:to>
      <xdr:col>112</xdr:col>
      <xdr:colOff>38100</xdr:colOff>
      <xdr:row>76</xdr:row>
      <xdr:rowOff>118720</xdr:rowOff>
    </xdr:to>
    <xdr:sp macro="" textlink="">
      <xdr:nvSpPr>
        <xdr:cNvPr id="874" name="楕円 873"/>
        <xdr:cNvSpPr/>
      </xdr:nvSpPr>
      <xdr:spPr>
        <a:xfrm>
          <a:off x="21272500" y="130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135247</xdr:rowOff>
    </xdr:from>
    <xdr:ext cx="534377" cy="259045"/>
    <xdr:sp macro="" textlink="">
      <xdr:nvSpPr>
        <xdr:cNvPr id="875" name="テキスト ボックス 874"/>
        <xdr:cNvSpPr txBox="1"/>
      </xdr:nvSpPr>
      <xdr:spPr>
        <a:xfrm>
          <a:off x="21056111" y="1282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29521</xdr:rowOff>
    </xdr:from>
    <xdr:to>
      <xdr:col>107</xdr:col>
      <xdr:colOff>101600</xdr:colOff>
      <xdr:row>76</xdr:row>
      <xdr:rowOff>131121</xdr:rowOff>
    </xdr:to>
    <xdr:sp macro="" textlink="">
      <xdr:nvSpPr>
        <xdr:cNvPr id="876" name="楕円 875"/>
        <xdr:cNvSpPr/>
      </xdr:nvSpPr>
      <xdr:spPr>
        <a:xfrm>
          <a:off x="20383500" y="130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147648</xdr:rowOff>
    </xdr:from>
    <xdr:ext cx="534377" cy="259045"/>
    <xdr:sp macro="" textlink="">
      <xdr:nvSpPr>
        <xdr:cNvPr id="877" name="テキスト ボックス 876"/>
        <xdr:cNvSpPr txBox="1"/>
      </xdr:nvSpPr>
      <xdr:spPr>
        <a:xfrm>
          <a:off x="20167111" y="128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62058</xdr:rowOff>
    </xdr:from>
    <xdr:to>
      <xdr:col>102</xdr:col>
      <xdr:colOff>165100</xdr:colOff>
      <xdr:row>76</xdr:row>
      <xdr:rowOff>163658</xdr:rowOff>
    </xdr:to>
    <xdr:sp macro="" textlink="">
      <xdr:nvSpPr>
        <xdr:cNvPr id="878" name="楕円 877"/>
        <xdr:cNvSpPr/>
      </xdr:nvSpPr>
      <xdr:spPr>
        <a:xfrm>
          <a:off x="19494500" y="1309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154785</xdr:rowOff>
    </xdr:from>
    <xdr:ext cx="534377" cy="259045"/>
    <xdr:sp macro="" textlink="">
      <xdr:nvSpPr>
        <xdr:cNvPr id="879" name="テキスト ボックス 878"/>
        <xdr:cNvSpPr txBox="1"/>
      </xdr:nvSpPr>
      <xdr:spPr>
        <a:xfrm>
          <a:off x="19278111" y="1318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165595</xdr:rowOff>
    </xdr:from>
    <xdr:to>
      <xdr:col>98</xdr:col>
      <xdr:colOff>38100</xdr:colOff>
      <xdr:row>73</xdr:row>
      <xdr:rowOff>95745</xdr:rowOff>
    </xdr:to>
    <xdr:sp macro="" textlink="">
      <xdr:nvSpPr>
        <xdr:cNvPr id="880" name="楕円 879"/>
        <xdr:cNvSpPr/>
      </xdr:nvSpPr>
      <xdr:spPr>
        <a:xfrm>
          <a:off x="18605500" y="125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112272</xdr:rowOff>
    </xdr:from>
    <xdr:ext cx="534377" cy="259045"/>
    <xdr:sp macro="" textlink="">
      <xdr:nvSpPr>
        <xdr:cNvPr id="881" name="テキスト ボックス 880"/>
        <xdr:cNvSpPr txBox="1"/>
      </xdr:nvSpPr>
      <xdr:spPr>
        <a:xfrm>
          <a:off x="18389111" y="122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94,321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円となり、増加している。これは、住民税非課税世帯等に対する支援給付金給付事業の皆増によるものである。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50,623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円となり、減少している。これは、新型コロナワクチン接種事業の減少によるものである。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投資及び出資金は、令和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している。これは、下水道事業会計出資金の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は、令和2年度に住民一人当たり43,409円で、大幅に減少している。これは、公共下水道事業特別会計繰出金が皆減（公営企業会計化）したためである。今後も、事業の取捨選択を徹底していくことで、経費の削減を図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32,987
32,585
66.46
16,662,144
15,519,755
1,084,111
9,715,015
11,604,518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101600</xdr:rowOff>
    </xdr:from>
    <xdr:to>
      <xdr:col>24</xdr:col>
      <xdr:colOff>63500</xdr:colOff>
      <xdr:row>34</xdr:row>
      <xdr:rowOff>153797</xdr:rowOff>
    </xdr:to>
    <xdr:cxnSp macro="">
      <xdr:nvCxnSpPr>
        <xdr:cNvPr id="61" name="直線コネクタ 60"/>
        <xdr:cNvCxnSpPr/>
      </xdr:nvCxnSpPr>
      <xdr:spPr>
        <a:xfrm flipV="1">
          <a:off x="3797300" y="5930900"/>
          <a:ext cx="8382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153797</xdr:rowOff>
    </xdr:from>
    <xdr:to>
      <xdr:col>19</xdr:col>
      <xdr:colOff>177800</xdr:colOff>
      <xdr:row>35</xdr:row>
      <xdr:rowOff>4445</xdr:rowOff>
    </xdr:to>
    <xdr:cxnSp macro="">
      <xdr:nvCxnSpPr>
        <xdr:cNvPr id="64" name="直線コネクタ 63"/>
        <xdr:cNvCxnSpPr/>
      </xdr:nvCxnSpPr>
      <xdr:spPr>
        <a:xfrm flipV="1">
          <a:off x="2908300" y="5983097"/>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158750</xdr:rowOff>
    </xdr:from>
    <xdr:to>
      <xdr:col>15</xdr:col>
      <xdr:colOff>50800</xdr:colOff>
      <xdr:row>35</xdr:row>
      <xdr:rowOff>4445</xdr:rowOff>
    </xdr:to>
    <xdr:cxnSp macro="">
      <xdr:nvCxnSpPr>
        <xdr:cNvPr id="67" name="直線コネクタ 66"/>
        <xdr:cNvCxnSpPr/>
      </xdr:nvCxnSpPr>
      <xdr:spPr>
        <a:xfrm>
          <a:off x="2019300" y="59880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154957</xdr:rowOff>
    </xdr:from>
    <xdr:ext cx="469744" cy="259045"/>
    <xdr:sp macro="" textlink="">
      <xdr:nvSpPr>
        <xdr:cNvPr id="69" name="テキスト ボックス 68"/>
        <xdr:cNvSpPr txBox="1"/>
      </xdr:nvSpPr>
      <xdr:spPr>
        <a:xfrm>
          <a:off x="2673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72644</xdr:rowOff>
    </xdr:from>
    <xdr:to>
      <xdr:col>10</xdr:col>
      <xdr:colOff>114300</xdr:colOff>
      <xdr:row>34</xdr:row>
      <xdr:rowOff>158750</xdr:rowOff>
    </xdr:to>
    <xdr:cxnSp macro="">
      <xdr:nvCxnSpPr>
        <xdr:cNvPr id="70" name="直線コネクタ 69"/>
        <xdr:cNvCxnSpPr/>
      </xdr:nvCxnSpPr>
      <xdr:spPr>
        <a:xfrm>
          <a:off x="1130300" y="5901944"/>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129811</xdr:rowOff>
    </xdr:from>
    <xdr:ext cx="469744" cy="259045"/>
    <xdr:sp macro="" textlink="">
      <xdr:nvSpPr>
        <xdr:cNvPr id="74" name="テキスト ボックス 73"/>
        <xdr:cNvSpPr txBox="1"/>
      </xdr:nvSpPr>
      <xdr:spPr>
        <a:xfrm>
          <a:off x="895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50800</xdr:rowOff>
    </xdr:from>
    <xdr:to>
      <xdr:col>24</xdr:col>
      <xdr:colOff>114300</xdr:colOff>
      <xdr:row>34</xdr:row>
      <xdr:rowOff>152400</xdr:rowOff>
    </xdr:to>
    <xdr:sp macro="" textlink="">
      <xdr:nvSpPr>
        <xdr:cNvPr id="80" name="楕円 79"/>
        <xdr:cNvSpPr/>
      </xdr:nvSpPr>
      <xdr:spPr>
        <a:xfrm>
          <a:off x="45847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73677</xdr:rowOff>
    </xdr:from>
    <xdr:ext cx="469744" cy="259045"/>
    <xdr:sp macro="" textlink="">
      <xdr:nvSpPr>
        <xdr:cNvPr id="81" name="議会費該当値テキスト"/>
        <xdr:cNvSpPr txBox="1"/>
      </xdr:nvSpPr>
      <xdr:spPr>
        <a:xfrm>
          <a:off x="46863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102997</xdr:rowOff>
    </xdr:from>
    <xdr:to>
      <xdr:col>20</xdr:col>
      <xdr:colOff>38100</xdr:colOff>
      <xdr:row>35</xdr:row>
      <xdr:rowOff>33147</xdr:rowOff>
    </xdr:to>
    <xdr:sp macro="" textlink="">
      <xdr:nvSpPr>
        <xdr:cNvPr id="82" name="楕円 81"/>
        <xdr:cNvSpPr/>
      </xdr:nvSpPr>
      <xdr:spPr>
        <a:xfrm>
          <a:off x="3746500" y="593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49674</xdr:rowOff>
    </xdr:from>
    <xdr:ext cx="469744" cy="259045"/>
    <xdr:sp macro="" textlink="">
      <xdr:nvSpPr>
        <xdr:cNvPr id="83" name="テキスト ボックス 82"/>
        <xdr:cNvSpPr txBox="1"/>
      </xdr:nvSpPr>
      <xdr:spPr>
        <a:xfrm>
          <a:off x="3562428" y="570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125095</xdr:rowOff>
    </xdr:from>
    <xdr:to>
      <xdr:col>15</xdr:col>
      <xdr:colOff>101600</xdr:colOff>
      <xdr:row>35</xdr:row>
      <xdr:rowOff>55245</xdr:rowOff>
    </xdr:to>
    <xdr:sp macro="" textlink="">
      <xdr:nvSpPr>
        <xdr:cNvPr id="84" name="楕円 83"/>
        <xdr:cNvSpPr/>
      </xdr:nvSpPr>
      <xdr:spPr>
        <a:xfrm>
          <a:off x="28575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71772</xdr:rowOff>
    </xdr:from>
    <xdr:ext cx="469744" cy="259045"/>
    <xdr:sp macro="" textlink="">
      <xdr:nvSpPr>
        <xdr:cNvPr id="85" name="テキスト ボックス 84"/>
        <xdr:cNvSpPr txBox="1"/>
      </xdr:nvSpPr>
      <xdr:spPr>
        <a:xfrm>
          <a:off x="2673428" y="572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107950</xdr:rowOff>
    </xdr:from>
    <xdr:to>
      <xdr:col>10</xdr:col>
      <xdr:colOff>165100</xdr:colOff>
      <xdr:row>35</xdr:row>
      <xdr:rowOff>38100</xdr:rowOff>
    </xdr:to>
    <xdr:sp macro="" textlink="">
      <xdr:nvSpPr>
        <xdr:cNvPr id="86" name="楕円 85"/>
        <xdr:cNvSpPr/>
      </xdr:nvSpPr>
      <xdr:spPr>
        <a:xfrm>
          <a:off x="19685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54627</xdr:rowOff>
    </xdr:from>
    <xdr:ext cx="469744" cy="259045"/>
    <xdr:sp macro="" textlink="">
      <xdr:nvSpPr>
        <xdr:cNvPr id="87" name="テキスト ボックス 86"/>
        <xdr:cNvSpPr txBox="1"/>
      </xdr:nvSpPr>
      <xdr:spPr>
        <a:xfrm>
          <a:off x="1784428"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21844</xdr:rowOff>
    </xdr:from>
    <xdr:to>
      <xdr:col>6</xdr:col>
      <xdr:colOff>38100</xdr:colOff>
      <xdr:row>34</xdr:row>
      <xdr:rowOff>123444</xdr:rowOff>
    </xdr:to>
    <xdr:sp macro="" textlink="">
      <xdr:nvSpPr>
        <xdr:cNvPr id="88" name="楕円 87"/>
        <xdr:cNvSpPr/>
      </xdr:nvSpPr>
      <xdr:spPr>
        <a:xfrm>
          <a:off x="1079500" y="58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139971</xdr:rowOff>
    </xdr:from>
    <xdr:ext cx="469744" cy="259045"/>
    <xdr:sp macro="" textlink="">
      <xdr:nvSpPr>
        <xdr:cNvPr id="89" name="テキスト ボックス 88"/>
        <xdr:cNvSpPr txBox="1"/>
      </xdr:nvSpPr>
      <xdr:spPr>
        <a:xfrm>
          <a:off x="895428" y="562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15372</xdr:rowOff>
    </xdr:from>
    <xdr:to>
      <xdr:col>24</xdr:col>
      <xdr:colOff>63500</xdr:colOff>
      <xdr:row>58</xdr:row>
      <xdr:rowOff>37660</xdr:rowOff>
    </xdr:to>
    <xdr:cxnSp macro="">
      <xdr:nvCxnSpPr>
        <xdr:cNvPr id="118" name="直線コネクタ 117"/>
        <xdr:cNvCxnSpPr/>
      </xdr:nvCxnSpPr>
      <xdr:spPr>
        <a:xfrm>
          <a:off x="3797300" y="9959472"/>
          <a:ext cx="8382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10903</xdr:rowOff>
    </xdr:from>
    <xdr:to>
      <xdr:col>19</xdr:col>
      <xdr:colOff>177800</xdr:colOff>
      <xdr:row>58</xdr:row>
      <xdr:rowOff>15372</xdr:rowOff>
    </xdr:to>
    <xdr:cxnSp macro="">
      <xdr:nvCxnSpPr>
        <xdr:cNvPr id="121" name="直線コネクタ 120"/>
        <xdr:cNvCxnSpPr/>
      </xdr:nvCxnSpPr>
      <xdr:spPr>
        <a:xfrm>
          <a:off x="2908300" y="9955003"/>
          <a:ext cx="889000" cy="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152841</xdr:rowOff>
    </xdr:from>
    <xdr:to>
      <xdr:col>15</xdr:col>
      <xdr:colOff>50800</xdr:colOff>
      <xdr:row>58</xdr:row>
      <xdr:rowOff>10903</xdr:rowOff>
    </xdr:to>
    <xdr:cxnSp macro="">
      <xdr:nvCxnSpPr>
        <xdr:cNvPr id="124" name="直線コネクタ 123"/>
        <xdr:cNvCxnSpPr/>
      </xdr:nvCxnSpPr>
      <xdr:spPr>
        <a:xfrm>
          <a:off x="2019300" y="9582591"/>
          <a:ext cx="889000" cy="37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152841</xdr:rowOff>
    </xdr:from>
    <xdr:to>
      <xdr:col>10</xdr:col>
      <xdr:colOff>114300</xdr:colOff>
      <xdr:row>58</xdr:row>
      <xdr:rowOff>40294</xdr:rowOff>
    </xdr:to>
    <xdr:cxnSp macro="">
      <xdr:nvCxnSpPr>
        <xdr:cNvPr id="127" name="直線コネクタ 126"/>
        <xdr:cNvCxnSpPr/>
      </xdr:nvCxnSpPr>
      <xdr:spPr>
        <a:xfrm flipV="1">
          <a:off x="1130300" y="9582591"/>
          <a:ext cx="889000" cy="40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165269</xdr:rowOff>
    </xdr:from>
    <xdr:ext cx="534377" cy="259045"/>
    <xdr:sp macro="" textlink="">
      <xdr:nvSpPr>
        <xdr:cNvPr id="131" name="テキスト ボックス 130"/>
        <xdr:cNvSpPr txBox="1"/>
      </xdr:nvSpPr>
      <xdr:spPr>
        <a:xfrm>
          <a:off x="863111" y="95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158310</xdr:rowOff>
    </xdr:from>
    <xdr:to>
      <xdr:col>24</xdr:col>
      <xdr:colOff>114300</xdr:colOff>
      <xdr:row>58</xdr:row>
      <xdr:rowOff>88460</xdr:rowOff>
    </xdr:to>
    <xdr:sp macro="" textlink="">
      <xdr:nvSpPr>
        <xdr:cNvPr id="137" name="楕円 136"/>
        <xdr:cNvSpPr/>
      </xdr:nvSpPr>
      <xdr:spPr>
        <a:xfrm>
          <a:off x="4584700" y="993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73237</xdr:rowOff>
    </xdr:from>
    <xdr:ext cx="534377" cy="259045"/>
    <xdr:sp macro="" textlink="">
      <xdr:nvSpPr>
        <xdr:cNvPr id="138" name="総務費該当値テキスト"/>
        <xdr:cNvSpPr txBox="1"/>
      </xdr:nvSpPr>
      <xdr:spPr>
        <a:xfrm>
          <a:off x="4686300" y="984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136022</xdr:rowOff>
    </xdr:from>
    <xdr:to>
      <xdr:col>20</xdr:col>
      <xdr:colOff>38100</xdr:colOff>
      <xdr:row>58</xdr:row>
      <xdr:rowOff>66172</xdr:rowOff>
    </xdr:to>
    <xdr:sp macro="" textlink="">
      <xdr:nvSpPr>
        <xdr:cNvPr id="139" name="楕円 138"/>
        <xdr:cNvSpPr/>
      </xdr:nvSpPr>
      <xdr:spPr>
        <a:xfrm>
          <a:off x="3746500" y="99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57299</xdr:rowOff>
    </xdr:from>
    <xdr:ext cx="534377" cy="259045"/>
    <xdr:sp macro="" textlink="">
      <xdr:nvSpPr>
        <xdr:cNvPr id="140" name="テキスト ボックス 139"/>
        <xdr:cNvSpPr txBox="1"/>
      </xdr:nvSpPr>
      <xdr:spPr>
        <a:xfrm>
          <a:off x="3530111" y="1000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131553</xdr:rowOff>
    </xdr:from>
    <xdr:to>
      <xdr:col>15</xdr:col>
      <xdr:colOff>101600</xdr:colOff>
      <xdr:row>58</xdr:row>
      <xdr:rowOff>61703</xdr:rowOff>
    </xdr:to>
    <xdr:sp macro="" textlink="">
      <xdr:nvSpPr>
        <xdr:cNvPr id="141" name="楕円 140"/>
        <xdr:cNvSpPr/>
      </xdr:nvSpPr>
      <xdr:spPr>
        <a:xfrm>
          <a:off x="2857500" y="990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52830</xdr:rowOff>
    </xdr:from>
    <xdr:ext cx="534377" cy="259045"/>
    <xdr:sp macro="" textlink="">
      <xdr:nvSpPr>
        <xdr:cNvPr id="142" name="テキスト ボックス 141"/>
        <xdr:cNvSpPr txBox="1"/>
      </xdr:nvSpPr>
      <xdr:spPr>
        <a:xfrm>
          <a:off x="2641111" y="999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102041</xdr:rowOff>
    </xdr:from>
    <xdr:to>
      <xdr:col>10</xdr:col>
      <xdr:colOff>165100</xdr:colOff>
      <xdr:row>56</xdr:row>
      <xdr:rowOff>32191</xdr:rowOff>
    </xdr:to>
    <xdr:sp macro="" textlink="">
      <xdr:nvSpPr>
        <xdr:cNvPr id="143" name="楕円 142"/>
        <xdr:cNvSpPr/>
      </xdr:nvSpPr>
      <xdr:spPr>
        <a:xfrm>
          <a:off x="1968500" y="953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23318</xdr:rowOff>
    </xdr:from>
    <xdr:ext cx="599010" cy="259045"/>
    <xdr:sp macro="" textlink="">
      <xdr:nvSpPr>
        <xdr:cNvPr id="144" name="テキスト ボックス 143"/>
        <xdr:cNvSpPr txBox="1"/>
      </xdr:nvSpPr>
      <xdr:spPr>
        <a:xfrm>
          <a:off x="1719795" y="962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160944</xdr:rowOff>
    </xdr:from>
    <xdr:to>
      <xdr:col>6</xdr:col>
      <xdr:colOff>38100</xdr:colOff>
      <xdr:row>58</xdr:row>
      <xdr:rowOff>91094</xdr:rowOff>
    </xdr:to>
    <xdr:sp macro="" textlink="">
      <xdr:nvSpPr>
        <xdr:cNvPr id="145" name="楕円 144"/>
        <xdr:cNvSpPr/>
      </xdr:nvSpPr>
      <xdr:spPr>
        <a:xfrm>
          <a:off x="1079500" y="993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82221</xdr:rowOff>
    </xdr:from>
    <xdr:ext cx="534377" cy="259045"/>
    <xdr:sp macro="" textlink="">
      <xdr:nvSpPr>
        <xdr:cNvPr id="146" name="テキスト ボックス 145"/>
        <xdr:cNvSpPr txBox="1"/>
      </xdr:nvSpPr>
      <xdr:spPr>
        <a:xfrm>
          <a:off x="863111" y="1002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95656</xdr:rowOff>
    </xdr:from>
    <xdr:to>
      <xdr:col>24</xdr:col>
      <xdr:colOff>63500</xdr:colOff>
      <xdr:row>77</xdr:row>
      <xdr:rowOff>117689</xdr:rowOff>
    </xdr:to>
    <xdr:cxnSp macro="">
      <xdr:nvCxnSpPr>
        <xdr:cNvPr id="178" name="直線コネクタ 177"/>
        <xdr:cNvCxnSpPr/>
      </xdr:nvCxnSpPr>
      <xdr:spPr>
        <a:xfrm flipV="1">
          <a:off x="3797300" y="13125856"/>
          <a:ext cx="838200" cy="19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162451</xdr:rowOff>
    </xdr:from>
    <xdr:to>
      <xdr:col>19</xdr:col>
      <xdr:colOff>177800</xdr:colOff>
      <xdr:row>77</xdr:row>
      <xdr:rowOff>117689</xdr:rowOff>
    </xdr:to>
    <xdr:cxnSp macro="">
      <xdr:nvCxnSpPr>
        <xdr:cNvPr id="181" name="直線コネクタ 180"/>
        <xdr:cNvCxnSpPr/>
      </xdr:nvCxnSpPr>
      <xdr:spPr>
        <a:xfrm>
          <a:off x="2908300" y="13192651"/>
          <a:ext cx="889000" cy="12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162451</xdr:rowOff>
    </xdr:from>
    <xdr:to>
      <xdr:col>15</xdr:col>
      <xdr:colOff>50800</xdr:colOff>
      <xdr:row>78</xdr:row>
      <xdr:rowOff>97202</xdr:rowOff>
    </xdr:to>
    <xdr:cxnSp macro="">
      <xdr:nvCxnSpPr>
        <xdr:cNvPr id="184" name="直線コネクタ 183"/>
        <xdr:cNvCxnSpPr/>
      </xdr:nvCxnSpPr>
      <xdr:spPr>
        <a:xfrm flipV="1">
          <a:off x="2019300" y="13192651"/>
          <a:ext cx="889000" cy="27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97202</xdr:rowOff>
    </xdr:from>
    <xdr:to>
      <xdr:col>10</xdr:col>
      <xdr:colOff>114300</xdr:colOff>
      <xdr:row>79</xdr:row>
      <xdr:rowOff>9953</xdr:rowOff>
    </xdr:to>
    <xdr:cxnSp macro="">
      <xdr:nvCxnSpPr>
        <xdr:cNvPr id="187" name="直線コネクタ 186"/>
        <xdr:cNvCxnSpPr/>
      </xdr:nvCxnSpPr>
      <xdr:spPr>
        <a:xfrm flipV="1">
          <a:off x="1130300" y="13470302"/>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166304</xdr:rowOff>
    </xdr:from>
    <xdr:ext cx="599010" cy="259045"/>
    <xdr:sp macro="" textlink="">
      <xdr:nvSpPr>
        <xdr:cNvPr id="191" name="テキスト ボックス 190"/>
        <xdr:cNvSpPr txBox="1"/>
      </xdr:nvSpPr>
      <xdr:spPr>
        <a:xfrm>
          <a:off x="830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44856</xdr:rowOff>
    </xdr:from>
    <xdr:to>
      <xdr:col>24</xdr:col>
      <xdr:colOff>114300</xdr:colOff>
      <xdr:row>76</xdr:row>
      <xdr:rowOff>146456</xdr:rowOff>
    </xdr:to>
    <xdr:sp macro="" textlink="">
      <xdr:nvSpPr>
        <xdr:cNvPr id="197" name="楕円 196"/>
        <xdr:cNvSpPr/>
      </xdr:nvSpPr>
      <xdr:spPr>
        <a:xfrm>
          <a:off x="4584700" y="130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23283</xdr:rowOff>
    </xdr:from>
    <xdr:ext cx="599010" cy="259045"/>
    <xdr:sp macro="" textlink="">
      <xdr:nvSpPr>
        <xdr:cNvPr id="198" name="民生費該当値テキスト"/>
        <xdr:cNvSpPr txBox="1"/>
      </xdr:nvSpPr>
      <xdr:spPr>
        <a:xfrm>
          <a:off x="4686300" y="1305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66889</xdr:rowOff>
    </xdr:from>
    <xdr:to>
      <xdr:col>20</xdr:col>
      <xdr:colOff>38100</xdr:colOff>
      <xdr:row>77</xdr:row>
      <xdr:rowOff>168489</xdr:rowOff>
    </xdr:to>
    <xdr:sp macro="" textlink="">
      <xdr:nvSpPr>
        <xdr:cNvPr id="199" name="楕円 198"/>
        <xdr:cNvSpPr/>
      </xdr:nvSpPr>
      <xdr:spPr>
        <a:xfrm>
          <a:off x="3746500" y="13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159616</xdr:rowOff>
    </xdr:from>
    <xdr:ext cx="599010" cy="259045"/>
    <xdr:sp macro="" textlink="">
      <xdr:nvSpPr>
        <xdr:cNvPr id="200" name="テキスト ボックス 199"/>
        <xdr:cNvSpPr txBox="1"/>
      </xdr:nvSpPr>
      <xdr:spPr>
        <a:xfrm>
          <a:off x="3497795" y="1336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111651</xdr:rowOff>
    </xdr:from>
    <xdr:to>
      <xdr:col>15</xdr:col>
      <xdr:colOff>101600</xdr:colOff>
      <xdr:row>77</xdr:row>
      <xdr:rowOff>41801</xdr:rowOff>
    </xdr:to>
    <xdr:sp macro="" textlink="">
      <xdr:nvSpPr>
        <xdr:cNvPr id="201" name="楕円 200"/>
        <xdr:cNvSpPr/>
      </xdr:nvSpPr>
      <xdr:spPr>
        <a:xfrm>
          <a:off x="2857500" y="131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32928</xdr:rowOff>
    </xdr:from>
    <xdr:ext cx="599010" cy="259045"/>
    <xdr:sp macro="" textlink="">
      <xdr:nvSpPr>
        <xdr:cNvPr id="202" name="テキスト ボックス 201"/>
        <xdr:cNvSpPr txBox="1"/>
      </xdr:nvSpPr>
      <xdr:spPr>
        <a:xfrm>
          <a:off x="2608795" y="1323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46402</xdr:rowOff>
    </xdr:from>
    <xdr:to>
      <xdr:col>10</xdr:col>
      <xdr:colOff>165100</xdr:colOff>
      <xdr:row>78</xdr:row>
      <xdr:rowOff>148002</xdr:rowOff>
    </xdr:to>
    <xdr:sp macro="" textlink="">
      <xdr:nvSpPr>
        <xdr:cNvPr id="203" name="楕円 202"/>
        <xdr:cNvSpPr/>
      </xdr:nvSpPr>
      <xdr:spPr>
        <a:xfrm>
          <a:off x="1968500" y="1341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139129</xdr:rowOff>
    </xdr:from>
    <xdr:ext cx="599010" cy="259045"/>
    <xdr:sp macro="" textlink="">
      <xdr:nvSpPr>
        <xdr:cNvPr id="204" name="テキスト ボックス 203"/>
        <xdr:cNvSpPr txBox="1"/>
      </xdr:nvSpPr>
      <xdr:spPr>
        <a:xfrm>
          <a:off x="1719795" y="1351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130603</xdr:rowOff>
    </xdr:from>
    <xdr:to>
      <xdr:col>6</xdr:col>
      <xdr:colOff>38100</xdr:colOff>
      <xdr:row>79</xdr:row>
      <xdr:rowOff>60753</xdr:rowOff>
    </xdr:to>
    <xdr:sp macro="" textlink="">
      <xdr:nvSpPr>
        <xdr:cNvPr id="205" name="楕円 204"/>
        <xdr:cNvSpPr/>
      </xdr:nvSpPr>
      <xdr:spPr>
        <a:xfrm>
          <a:off x="1079500" y="1350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51880</xdr:rowOff>
    </xdr:from>
    <xdr:ext cx="599010" cy="259045"/>
    <xdr:sp macro="" textlink="">
      <xdr:nvSpPr>
        <xdr:cNvPr id="206" name="テキスト ボックス 205"/>
        <xdr:cNvSpPr txBox="1"/>
      </xdr:nvSpPr>
      <xdr:spPr>
        <a:xfrm>
          <a:off x="830795" y="1359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49098</xdr:rowOff>
    </xdr:from>
    <xdr:to>
      <xdr:col>24</xdr:col>
      <xdr:colOff>63500</xdr:colOff>
      <xdr:row>96</xdr:row>
      <xdr:rowOff>161131</xdr:rowOff>
    </xdr:to>
    <xdr:cxnSp macro="">
      <xdr:nvCxnSpPr>
        <xdr:cNvPr id="236" name="直線コネクタ 235"/>
        <xdr:cNvCxnSpPr/>
      </xdr:nvCxnSpPr>
      <xdr:spPr>
        <a:xfrm flipV="1">
          <a:off x="3797300" y="16508298"/>
          <a:ext cx="838200" cy="11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25628</xdr:rowOff>
    </xdr:from>
    <xdr:to>
      <xdr:col>19</xdr:col>
      <xdr:colOff>177800</xdr:colOff>
      <xdr:row>96</xdr:row>
      <xdr:rowOff>161131</xdr:rowOff>
    </xdr:to>
    <xdr:cxnSp macro="">
      <xdr:nvCxnSpPr>
        <xdr:cNvPr id="239" name="直線コネクタ 238"/>
        <xdr:cNvCxnSpPr/>
      </xdr:nvCxnSpPr>
      <xdr:spPr>
        <a:xfrm>
          <a:off x="2908300" y="16313378"/>
          <a:ext cx="889000" cy="30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25628</xdr:rowOff>
    </xdr:from>
    <xdr:to>
      <xdr:col>15</xdr:col>
      <xdr:colOff>50800</xdr:colOff>
      <xdr:row>96</xdr:row>
      <xdr:rowOff>122250</xdr:rowOff>
    </xdr:to>
    <xdr:cxnSp macro="">
      <xdr:nvCxnSpPr>
        <xdr:cNvPr id="242" name="直線コネクタ 241"/>
        <xdr:cNvCxnSpPr/>
      </xdr:nvCxnSpPr>
      <xdr:spPr>
        <a:xfrm flipV="1">
          <a:off x="2019300" y="16313378"/>
          <a:ext cx="889000" cy="26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88397</xdr:rowOff>
    </xdr:from>
    <xdr:ext cx="534377" cy="259045"/>
    <xdr:sp macro="" textlink="">
      <xdr:nvSpPr>
        <xdr:cNvPr id="244" name="テキスト ボックス 243"/>
        <xdr:cNvSpPr txBox="1"/>
      </xdr:nvSpPr>
      <xdr:spPr>
        <a:xfrm>
          <a:off x="2641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122250</xdr:rowOff>
    </xdr:from>
    <xdr:to>
      <xdr:col>10</xdr:col>
      <xdr:colOff>114300</xdr:colOff>
      <xdr:row>97</xdr:row>
      <xdr:rowOff>122879</xdr:rowOff>
    </xdr:to>
    <xdr:cxnSp macro="">
      <xdr:nvCxnSpPr>
        <xdr:cNvPr id="245" name="直線コネクタ 244"/>
        <xdr:cNvCxnSpPr/>
      </xdr:nvCxnSpPr>
      <xdr:spPr>
        <a:xfrm flipV="1">
          <a:off x="1130300" y="16581450"/>
          <a:ext cx="889000" cy="17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7" name="テキスト ボックス 246"/>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49" name="テキスト ボックス 248"/>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169748</xdr:rowOff>
    </xdr:from>
    <xdr:to>
      <xdr:col>24</xdr:col>
      <xdr:colOff>114300</xdr:colOff>
      <xdr:row>96</xdr:row>
      <xdr:rowOff>99898</xdr:rowOff>
    </xdr:to>
    <xdr:sp macro="" textlink="">
      <xdr:nvSpPr>
        <xdr:cNvPr id="255" name="楕円 254"/>
        <xdr:cNvSpPr/>
      </xdr:nvSpPr>
      <xdr:spPr>
        <a:xfrm>
          <a:off x="4584700" y="164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148175</xdr:rowOff>
    </xdr:from>
    <xdr:ext cx="534377" cy="259045"/>
    <xdr:sp macro="" textlink="">
      <xdr:nvSpPr>
        <xdr:cNvPr id="256" name="衛生費該当値テキスト"/>
        <xdr:cNvSpPr txBox="1"/>
      </xdr:nvSpPr>
      <xdr:spPr>
        <a:xfrm>
          <a:off x="4686300" y="1643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110331</xdr:rowOff>
    </xdr:from>
    <xdr:to>
      <xdr:col>20</xdr:col>
      <xdr:colOff>38100</xdr:colOff>
      <xdr:row>97</xdr:row>
      <xdr:rowOff>40481</xdr:rowOff>
    </xdr:to>
    <xdr:sp macro="" textlink="">
      <xdr:nvSpPr>
        <xdr:cNvPr id="257" name="楕円 256"/>
        <xdr:cNvSpPr/>
      </xdr:nvSpPr>
      <xdr:spPr>
        <a:xfrm>
          <a:off x="3746500" y="1656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31608</xdr:rowOff>
    </xdr:from>
    <xdr:ext cx="534377" cy="259045"/>
    <xdr:sp macro="" textlink="">
      <xdr:nvSpPr>
        <xdr:cNvPr id="258" name="テキスト ボックス 257"/>
        <xdr:cNvSpPr txBox="1"/>
      </xdr:nvSpPr>
      <xdr:spPr>
        <a:xfrm>
          <a:off x="3530111" y="166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146278</xdr:rowOff>
    </xdr:from>
    <xdr:to>
      <xdr:col>15</xdr:col>
      <xdr:colOff>101600</xdr:colOff>
      <xdr:row>95</xdr:row>
      <xdr:rowOff>76428</xdr:rowOff>
    </xdr:to>
    <xdr:sp macro="" textlink="">
      <xdr:nvSpPr>
        <xdr:cNvPr id="259" name="楕円 258"/>
        <xdr:cNvSpPr/>
      </xdr:nvSpPr>
      <xdr:spPr>
        <a:xfrm>
          <a:off x="2857500" y="162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92955</xdr:rowOff>
    </xdr:from>
    <xdr:ext cx="534377" cy="259045"/>
    <xdr:sp macro="" textlink="">
      <xdr:nvSpPr>
        <xdr:cNvPr id="260" name="テキスト ボックス 259"/>
        <xdr:cNvSpPr txBox="1"/>
      </xdr:nvSpPr>
      <xdr:spPr>
        <a:xfrm>
          <a:off x="2641111" y="1603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71450</xdr:rowOff>
    </xdr:from>
    <xdr:to>
      <xdr:col>10</xdr:col>
      <xdr:colOff>165100</xdr:colOff>
      <xdr:row>97</xdr:row>
      <xdr:rowOff>1600</xdr:rowOff>
    </xdr:to>
    <xdr:sp macro="" textlink="">
      <xdr:nvSpPr>
        <xdr:cNvPr id="261" name="楕円 260"/>
        <xdr:cNvSpPr/>
      </xdr:nvSpPr>
      <xdr:spPr>
        <a:xfrm>
          <a:off x="1968500" y="165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164177</xdr:rowOff>
    </xdr:from>
    <xdr:ext cx="534377" cy="259045"/>
    <xdr:sp macro="" textlink="">
      <xdr:nvSpPr>
        <xdr:cNvPr id="262" name="テキスト ボックス 261"/>
        <xdr:cNvSpPr txBox="1"/>
      </xdr:nvSpPr>
      <xdr:spPr>
        <a:xfrm>
          <a:off x="1752111" y="166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72079</xdr:rowOff>
    </xdr:from>
    <xdr:to>
      <xdr:col>6</xdr:col>
      <xdr:colOff>38100</xdr:colOff>
      <xdr:row>98</xdr:row>
      <xdr:rowOff>2229</xdr:rowOff>
    </xdr:to>
    <xdr:sp macro="" textlink="">
      <xdr:nvSpPr>
        <xdr:cNvPr id="263" name="楕円 262"/>
        <xdr:cNvSpPr/>
      </xdr:nvSpPr>
      <xdr:spPr>
        <a:xfrm>
          <a:off x="1079500" y="167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164806</xdr:rowOff>
    </xdr:from>
    <xdr:ext cx="534377" cy="259045"/>
    <xdr:sp macro="" textlink="">
      <xdr:nvSpPr>
        <xdr:cNvPr id="264" name="テキスト ボックス 263"/>
        <xdr:cNvSpPr txBox="1"/>
      </xdr:nvSpPr>
      <xdr:spPr>
        <a:xfrm>
          <a:off x="863111" y="1679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2593</xdr:rowOff>
    </xdr:from>
    <xdr:ext cx="469744" cy="259045"/>
    <xdr:sp macro="" textlink="">
      <xdr:nvSpPr>
        <xdr:cNvPr id="308" name="テキスト ボックス 307"/>
        <xdr:cNvSpPr txBox="1"/>
      </xdr:nvSpPr>
      <xdr:spPr>
        <a:xfrm>
          <a:off x="6737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158636</xdr:rowOff>
    </xdr:from>
    <xdr:to>
      <xdr:col>55</xdr:col>
      <xdr:colOff>0</xdr:colOff>
      <xdr:row>57</xdr:row>
      <xdr:rowOff>162255</xdr:rowOff>
    </xdr:to>
    <xdr:cxnSp macro="">
      <xdr:nvCxnSpPr>
        <xdr:cNvPr id="352" name="直線コネクタ 351"/>
        <xdr:cNvCxnSpPr/>
      </xdr:nvCxnSpPr>
      <xdr:spPr>
        <a:xfrm>
          <a:off x="9639300" y="9931286"/>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158636</xdr:rowOff>
    </xdr:from>
    <xdr:to>
      <xdr:col>50</xdr:col>
      <xdr:colOff>114300</xdr:colOff>
      <xdr:row>57</xdr:row>
      <xdr:rowOff>161131</xdr:rowOff>
    </xdr:to>
    <xdr:cxnSp macro="">
      <xdr:nvCxnSpPr>
        <xdr:cNvPr id="355" name="直線コネクタ 354"/>
        <xdr:cNvCxnSpPr/>
      </xdr:nvCxnSpPr>
      <xdr:spPr>
        <a:xfrm flipV="1">
          <a:off x="8750300" y="9931286"/>
          <a:ext cx="8890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161131</xdr:rowOff>
    </xdr:from>
    <xdr:to>
      <xdr:col>45</xdr:col>
      <xdr:colOff>177800</xdr:colOff>
      <xdr:row>57</xdr:row>
      <xdr:rowOff>162465</xdr:rowOff>
    </xdr:to>
    <xdr:cxnSp macro="">
      <xdr:nvCxnSpPr>
        <xdr:cNvPr id="358" name="直線コネクタ 357"/>
        <xdr:cNvCxnSpPr/>
      </xdr:nvCxnSpPr>
      <xdr:spPr>
        <a:xfrm flipV="1">
          <a:off x="7861300" y="9933781"/>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147682</xdr:rowOff>
    </xdr:from>
    <xdr:to>
      <xdr:col>41</xdr:col>
      <xdr:colOff>50800</xdr:colOff>
      <xdr:row>57</xdr:row>
      <xdr:rowOff>162465</xdr:rowOff>
    </xdr:to>
    <xdr:cxnSp macro="">
      <xdr:nvCxnSpPr>
        <xdr:cNvPr id="361" name="直線コネクタ 360"/>
        <xdr:cNvCxnSpPr/>
      </xdr:nvCxnSpPr>
      <xdr:spPr>
        <a:xfrm>
          <a:off x="6972300" y="9920332"/>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5" name="テキスト ボックス 364"/>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111455</xdr:rowOff>
    </xdr:from>
    <xdr:to>
      <xdr:col>55</xdr:col>
      <xdr:colOff>50800</xdr:colOff>
      <xdr:row>58</xdr:row>
      <xdr:rowOff>41605</xdr:rowOff>
    </xdr:to>
    <xdr:sp macro="" textlink="">
      <xdr:nvSpPr>
        <xdr:cNvPr id="371" name="楕円 370"/>
        <xdr:cNvSpPr/>
      </xdr:nvSpPr>
      <xdr:spPr>
        <a:xfrm>
          <a:off x="10426700" y="988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89882</xdr:rowOff>
    </xdr:from>
    <xdr:ext cx="534377" cy="259045"/>
    <xdr:sp macro="" textlink="">
      <xdr:nvSpPr>
        <xdr:cNvPr id="372" name="農林水産業費該当値テキスト"/>
        <xdr:cNvSpPr txBox="1"/>
      </xdr:nvSpPr>
      <xdr:spPr>
        <a:xfrm>
          <a:off x="10528300" y="986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107836</xdr:rowOff>
    </xdr:from>
    <xdr:to>
      <xdr:col>50</xdr:col>
      <xdr:colOff>165100</xdr:colOff>
      <xdr:row>58</xdr:row>
      <xdr:rowOff>37986</xdr:rowOff>
    </xdr:to>
    <xdr:sp macro="" textlink="">
      <xdr:nvSpPr>
        <xdr:cNvPr id="373" name="楕円 372"/>
        <xdr:cNvSpPr/>
      </xdr:nvSpPr>
      <xdr:spPr>
        <a:xfrm>
          <a:off x="9588500" y="988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29113</xdr:rowOff>
    </xdr:from>
    <xdr:ext cx="534377" cy="259045"/>
    <xdr:sp macro="" textlink="">
      <xdr:nvSpPr>
        <xdr:cNvPr id="374" name="テキスト ボックス 373"/>
        <xdr:cNvSpPr txBox="1"/>
      </xdr:nvSpPr>
      <xdr:spPr>
        <a:xfrm>
          <a:off x="9372111" y="997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110331</xdr:rowOff>
    </xdr:from>
    <xdr:to>
      <xdr:col>46</xdr:col>
      <xdr:colOff>38100</xdr:colOff>
      <xdr:row>58</xdr:row>
      <xdr:rowOff>40481</xdr:rowOff>
    </xdr:to>
    <xdr:sp macro="" textlink="">
      <xdr:nvSpPr>
        <xdr:cNvPr id="375" name="楕円 374"/>
        <xdr:cNvSpPr/>
      </xdr:nvSpPr>
      <xdr:spPr>
        <a:xfrm>
          <a:off x="8699500" y="98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31608</xdr:rowOff>
    </xdr:from>
    <xdr:ext cx="534377" cy="259045"/>
    <xdr:sp macro="" textlink="">
      <xdr:nvSpPr>
        <xdr:cNvPr id="376" name="テキスト ボックス 375"/>
        <xdr:cNvSpPr txBox="1"/>
      </xdr:nvSpPr>
      <xdr:spPr>
        <a:xfrm>
          <a:off x="8483111" y="99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111665</xdr:rowOff>
    </xdr:from>
    <xdr:to>
      <xdr:col>41</xdr:col>
      <xdr:colOff>101600</xdr:colOff>
      <xdr:row>58</xdr:row>
      <xdr:rowOff>41815</xdr:rowOff>
    </xdr:to>
    <xdr:sp macro="" textlink="">
      <xdr:nvSpPr>
        <xdr:cNvPr id="377" name="楕円 376"/>
        <xdr:cNvSpPr/>
      </xdr:nvSpPr>
      <xdr:spPr>
        <a:xfrm>
          <a:off x="7810500" y="98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32942</xdr:rowOff>
    </xdr:from>
    <xdr:ext cx="534377" cy="259045"/>
    <xdr:sp macro="" textlink="">
      <xdr:nvSpPr>
        <xdr:cNvPr id="378" name="テキスト ボックス 377"/>
        <xdr:cNvSpPr txBox="1"/>
      </xdr:nvSpPr>
      <xdr:spPr>
        <a:xfrm>
          <a:off x="7594111" y="997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96882</xdr:rowOff>
    </xdr:from>
    <xdr:to>
      <xdr:col>36</xdr:col>
      <xdr:colOff>165100</xdr:colOff>
      <xdr:row>58</xdr:row>
      <xdr:rowOff>27032</xdr:rowOff>
    </xdr:to>
    <xdr:sp macro="" textlink="">
      <xdr:nvSpPr>
        <xdr:cNvPr id="379" name="楕円 378"/>
        <xdr:cNvSpPr/>
      </xdr:nvSpPr>
      <xdr:spPr>
        <a:xfrm>
          <a:off x="6921500" y="98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18159</xdr:rowOff>
    </xdr:from>
    <xdr:ext cx="534377" cy="259045"/>
    <xdr:sp macro="" textlink="">
      <xdr:nvSpPr>
        <xdr:cNvPr id="380" name="テキスト ボックス 379"/>
        <xdr:cNvSpPr txBox="1"/>
      </xdr:nvSpPr>
      <xdr:spPr>
        <a:xfrm>
          <a:off x="6705111" y="996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4750</xdr:rowOff>
    </xdr:from>
    <xdr:to>
      <xdr:col>55</xdr:col>
      <xdr:colOff>0</xdr:colOff>
      <xdr:row>79</xdr:row>
      <xdr:rowOff>11836</xdr:rowOff>
    </xdr:to>
    <xdr:cxnSp macro="">
      <xdr:nvCxnSpPr>
        <xdr:cNvPr id="409" name="直線コネクタ 408"/>
        <xdr:cNvCxnSpPr/>
      </xdr:nvCxnSpPr>
      <xdr:spPr>
        <a:xfrm flipV="1">
          <a:off x="9639300" y="13549300"/>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161779</xdr:rowOff>
    </xdr:from>
    <xdr:to>
      <xdr:col>50</xdr:col>
      <xdr:colOff>114300</xdr:colOff>
      <xdr:row>79</xdr:row>
      <xdr:rowOff>11836</xdr:rowOff>
    </xdr:to>
    <xdr:cxnSp macro="">
      <xdr:nvCxnSpPr>
        <xdr:cNvPr id="412" name="直線コネクタ 411"/>
        <xdr:cNvCxnSpPr/>
      </xdr:nvCxnSpPr>
      <xdr:spPr>
        <a:xfrm>
          <a:off x="8750300" y="13534879"/>
          <a:ext cx="889000" cy="2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124994</xdr:rowOff>
    </xdr:from>
    <xdr:to>
      <xdr:col>45</xdr:col>
      <xdr:colOff>177800</xdr:colOff>
      <xdr:row>78</xdr:row>
      <xdr:rowOff>161779</xdr:rowOff>
    </xdr:to>
    <xdr:cxnSp macro="">
      <xdr:nvCxnSpPr>
        <xdr:cNvPr id="415" name="直線コネクタ 414"/>
        <xdr:cNvCxnSpPr/>
      </xdr:nvCxnSpPr>
      <xdr:spPr>
        <a:xfrm>
          <a:off x="7861300" y="13326644"/>
          <a:ext cx="889000" cy="20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124994</xdr:rowOff>
    </xdr:from>
    <xdr:to>
      <xdr:col>41</xdr:col>
      <xdr:colOff>50800</xdr:colOff>
      <xdr:row>78</xdr:row>
      <xdr:rowOff>51366</xdr:rowOff>
    </xdr:to>
    <xdr:cxnSp macro="">
      <xdr:nvCxnSpPr>
        <xdr:cNvPr id="418" name="直線コネクタ 417"/>
        <xdr:cNvCxnSpPr/>
      </xdr:nvCxnSpPr>
      <xdr:spPr>
        <a:xfrm flipV="1">
          <a:off x="6972300" y="13326644"/>
          <a:ext cx="889000" cy="9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170146</xdr:rowOff>
    </xdr:from>
    <xdr:ext cx="534377" cy="259045"/>
    <xdr:sp macro="" textlink="">
      <xdr:nvSpPr>
        <xdr:cNvPr id="422" name="テキスト ボックス 421"/>
        <xdr:cNvSpPr txBox="1"/>
      </xdr:nvSpPr>
      <xdr:spPr>
        <a:xfrm>
          <a:off x="6705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125400</xdr:rowOff>
    </xdr:from>
    <xdr:to>
      <xdr:col>55</xdr:col>
      <xdr:colOff>50800</xdr:colOff>
      <xdr:row>79</xdr:row>
      <xdr:rowOff>55550</xdr:rowOff>
    </xdr:to>
    <xdr:sp macro="" textlink="">
      <xdr:nvSpPr>
        <xdr:cNvPr id="428" name="楕円 427"/>
        <xdr:cNvSpPr/>
      </xdr:nvSpPr>
      <xdr:spPr>
        <a:xfrm>
          <a:off x="10426700" y="134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40327</xdr:rowOff>
    </xdr:from>
    <xdr:ext cx="469744" cy="259045"/>
    <xdr:sp macro="" textlink="">
      <xdr:nvSpPr>
        <xdr:cNvPr id="429" name="商工費該当値テキスト"/>
        <xdr:cNvSpPr txBox="1"/>
      </xdr:nvSpPr>
      <xdr:spPr>
        <a:xfrm>
          <a:off x="10528300" y="134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132486</xdr:rowOff>
    </xdr:from>
    <xdr:to>
      <xdr:col>50</xdr:col>
      <xdr:colOff>165100</xdr:colOff>
      <xdr:row>79</xdr:row>
      <xdr:rowOff>62636</xdr:rowOff>
    </xdr:to>
    <xdr:sp macro="" textlink="">
      <xdr:nvSpPr>
        <xdr:cNvPr id="430" name="楕円 429"/>
        <xdr:cNvSpPr/>
      </xdr:nvSpPr>
      <xdr:spPr>
        <a:xfrm>
          <a:off x="9588500" y="1350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53763</xdr:rowOff>
    </xdr:from>
    <xdr:ext cx="469744" cy="259045"/>
    <xdr:sp macro="" textlink="">
      <xdr:nvSpPr>
        <xdr:cNvPr id="431" name="テキスト ボックス 430"/>
        <xdr:cNvSpPr txBox="1"/>
      </xdr:nvSpPr>
      <xdr:spPr>
        <a:xfrm>
          <a:off x="9404428" y="1359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110979</xdr:rowOff>
    </xdr:from>
    <xdr:to>
      <xdr:col>46</xdr:col>
      <xdr:colOff>38100</xdr:colOff>
      <xdr:row>79</xdr:row>
      <xdr:rowOff>41129</xdr:rowOff>
    </xdr:to>
    <xdr:sp macro="" textlink="">
      <xdr:nvSpPr>
        <xdr:cNvPr id="432" name="楕円 431"/>
        <xdr:cNvSpPr/>
      </xdr:nvSpPr>
      <xdr:spPr>
        <a:xfrm>
          <a:off x="8699500" y="1348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32256</xdr:rowOff>
    </xdr:from>
    <xdr:ext cx="469744" cy="259045"/>
    <xdr:sp macro="" textlink="">
      <xdr:nvSpPr>
        <xdr:cNvPr id="433" name="テキスト ボックス 432"/>
        <xdr:cNvSpPr txBox="1"/>
      </xdr:nvSpPr>
      <xdr:spPr>
        <a:xfrm>
          <a:off x="8515428" y="1357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74194</xdr:rowOff>
    </xdr:from>
    <xdr:to>
      <xdr:col>41</xdr:col>
      <xdr:colOff>101600</xdr:colOff>
      <xdr:row>78</xdr:row>
      <xdr:rowOff>4344</xdr:rowOff>
    </xdr:to>
    <xdr:sp macro="" textlink="">
      <xdr:nvSpPr>
        <xdr:cNvPr id="434" name="楕円 433"/>
        <xdr:cNvSpPr/>
      </xdr:nvSpPr>
      <xdr:spPr>
        <a:xfrm>
          <a:off x="7810500" y="13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166921</xdr:rowOff>
    </xdr:from>
    <xdr:ext cx="534377" cy="259045"/>
    <xdr:sp macro="" textlink="">
      <xdr:nvSpPr>
        <xdr:cNvPr id="435" name="テキスト ボックス 434"/>
        <xdr:cNvSpPr txBox="1"/>
      </xdr:nvSpPr>
      <xdr:spPr>
        <a:xfrm>
          <a:off x="7594111" y="133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566</xdr:rowOff>
    </xdr:from>
    <xdr:to>
      <xdr:col>36</xdr:col>
      <xdr:colOff>165100</xdr:colOff>
      <xdr:row>78</xdr:row>
      <xdr:rowOff>102166</xdr:rowOff>
    </xdr:to>
    <xdr:sp macro="" textlink="">
      <xdr:nvSpPr>
        <xdr:cNvPr id="436" name="楕円 435"/>
        <xdr:cNvSpPr/>
      </xdr:nvSpPr>
      <xdr:spPr>
        <a:xfrm>
          <a:off x="6921500" y="133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93293</xdr:rowOff>
    </xdr:from>
    <xdr:ext cx="469744" cy="259045"/>
    <xdr:sp macro="" textlink="">
      <xdr:nvSpPr>
        <xdr:cNvPr id="437" name="テキスト ボックス 436"/>
        <xdr:cNvSpPr txBox="1"/>
      </xdr:nvSpPr>
      <xdr:spPr>
        <a:xfrm>
          <a:off x="6737428" y="1346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141046</xdr:rowOff>
    </xdr:from>
    <xdr:to>
      <xdr:col>55</xdr:col>
      <xdr:colOff>0</xdr:colOff>
      <xdr:row>97</xdr:row>
      <xdr:rowOff>18262</xdr:rowOff>
    </xdr:to>
    <xdr:cxnSp macro="">
      <xdr:nvCxnSpPr>
        <xdr:cNvPr id="467" name="直線コネクタ 466"/>
        <xdr:cNvCxnSpPr/>
      </xdr:nvCxnSpPr>
      <xdr:spPr>
        <a:xfrm flipV="1">
          <a:off x="9639300" y="16600246"/>
          <a:ext cx="838200" cy="4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68" name="土木費平均値テキスト"/>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18262</xdr:rowOff>
    </xdr:from>
    <xdr:to>
      <xdr:col>50</xdr:col>
      <xdr:colOff>114300</xdr:colOff>
      <xdr:row>97</xdr:row>
      <xdr:rowOff>26899</xdr:rowOff>
    </xdr:to>
    <xdr:cxnSp macro="">
      <xdr:nvCxnSpPr>
        <xdr:cNvPr id="470" name="直線コネクタ 469"/>
        <xdr:cNvCxnSpPr/>
      </xdr:nvCxnSpPr>
      <xdr:spPr>
        <a:xfrm flipV="1">
          <a:off x="8750300" y="16648912"/>
          <a:ext cx="88900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86373</xdr:rowOff>
    </xdr:from>
    <xdr:to>
      <xdr:col>45</xdr:col>
      <xdr:colOff>177800</xdr:colOff>
      <xdr:row>97</xdr:row>
      <xdr:rowOff>26899</xdr:rowOff>
    </xdr:to>
    <xdr:cxnSp macro="">
      <xdr:nvCxnSpPr>
        <xdr:cNvPr id="473" name="直線コネクタ 472"/>
        <xdr:cNvCxnSpPr/>
      </xdr:nvCxnSpPr>
      <xdr:spPr>
        <a:xfrm>
          <a:off x="7861300" y="16545573"/>
          <a:ext cx="889000" cy="1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25921</xdr:rowOff>
    </xdr:from>
    <xdr:to>
      <xdr:col>41</xdr:col>
      <xdr:colOff>50800</xdr:colOff>
      <xdr:row>96</xdr:row>
      <xdr:rowOff>86373</xdr:rowOff>
    </xdr:to>
    <xdr:cxnSp macro="">
      <xdr:nvCxnSpPr>
        <xdr:cNvPr id="476" name="直線コネクタ 475"/>
        <xdr:cNvCxnSpPr/>
      </xdr:nvCxnSpPr>
      <xdr:spPr>
        <a:xfrm>
          <a:off x="6972300" y="16485121"/>
          <a:ext cx="889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38879</xdr:rowOff>
    </xdr:from>
    <xdr:ext cx="534377" cy="259045"/>
    <xdr:sp macro="" textlink="">
      <xdr:nvSpPr>
        <xdr:cNvPr id="478" name="テキスト ボックス 477"/>
        <xdr:cNvSpPr txBox="1"/>
      </xdr:nvSpPr>
      <xdr:spPr>
        <a:xfrm>
          <a:off x="7594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154779</xdr:rowOff>
    </xdr:from>
    <xdr:ext cx="534377" cy="259045"/>
    <xdr:sp macro="" textlink="">
      <xdr:nvSpPr>
        <xdr:cNvPr id="480" name="テキスト ボックス 479"/>
        <xdr:cNvSpPr txBox="1"/>
      </xdr:nvSpPr>
      <xdr:spPr>
        <a:xfrm>
          <a:off x="6705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90246</xdr:rowOff>
    </xdr:from>
    <xdr:to>
      <xdr:col>55</xdr:col>
      <xdr:colOff>50800</xdr:colOff>
      <xdr:row>97</xdr:row>
      <xdr:rowOff>20396</xdr:rowOff>
    </xdr:to>
    <xdr:sp macro="" textlink="">
      <xdr:nvSpPr>
        <xdr:cNvPr id="486" name="楕円 485"/>
        <xdr:cNvSpPr/>
      </xdr:nvSpPr>
      <xdr:spPr>
        <a:xfrm>
          <a:off x="10426700" y="1654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113123</xdr:rowOff>
    </xdr:from>
    <xdr:ext cx="534377" cy="259045"/>
    <xdr:sp macro="" textlink="">
      <xdr:nvSpPr>
        <xdr:cNvPr id="487" name="土木費該当値テキスト"/>
        <xdr:cNvSpPr txBox="1"/>
      </xdr:nvSpPr>
      <xdr:spPr>
        <a:xfrm>
          <a:off x="10528300" y="1640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138912</xdr:rowOff>
    </xdr:from>
    <xdr:to>
      <xdr:col>50</xdr:col>
      <xdr:colOff>165100</xdr:colOff>
      <xdr:row>97</xdr:row>
      <xdr:rowOff>69062</xdr:rowOff>
    </xdr:to>
    <xdr:sp macro="" textlink="">
      <xdr:nvSpPr>
        <xdr:cNvPr id="488" name="楕円 487"/>
        <xdr:cNvSpPr/>
      </xdr:nvSpPr>
      <xdr:spPr>
        <a:xfrm>
          <a:off x="9588500" y="1659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60189</xdr:rowOff>
    </xdr:from>
    <xdr:ext cx="534377" cy="259045"/>
    <xdr:sp macro="" textlink="">
      <xdr:nvSpPr>
        <xdr:cNvPr id="489" name="テキスト ボックス 488"/>
        <xdr:cNvSpPr txBox="1"/>
      </xdr:nvSpPr>
      <xdr:spPr>
        <a:xfrm>
          <a:off x="9372111" y="1669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147549</xdr:rowOff>
    </xdr:from>
    <xdr:to>
      <xdr:col>46</xdr:col>
      <xdr:colOff>38100</xdr:colOff>
      <xdr:row>97</xdr:row>
      <xdr:rowOff>77699</xdr:rowOff>
    </xdr:to>
    <xdr:sp macro="" textlink="">
      <xdr:nvSpPr>
        <xdr:cNvPr id="490" name="楕円 489"/>
        <xdr:cNvSpPr/>
      </xdr:nvSpPr>
      <xdr:spPr>
        <a:xfrm>
          <a:off x="8699500" y="1660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68826</xdr:rowOff>
    </xdr:from>
    <xdr:ext cx="534377" cy="259045"/>
    <xdr:sp macro="" textlink="">
      <xdr:nvSpPr>
        <xdr:cNvPr id="491" name="テキスト ボックス 490"/>
        <xdr:cNvSpPr txBox="1"/>
      </xdr:nvSpPr>
      <xdr:spPr>
        <a:xfrm>
          <a:off x="8483111" y="1669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35573</xdr:rowOff>
    </xdr:from>
    <xdr:to>
      <xdr:col>41</xdr:col>
      <xdr:colOff>101600</xdr:colOff>
      <xdr:row>96</xdr:row>
      <xdr:rowOff>137173</xdr:rowOff>
    </xdr:to>
    <xdr:sp macro="" textlink="">
      <xdr:nvSpPr>
        <xdr:cNvPr id="492" name="楕円 491"/>
        <xdr:cNvSpPr/>
      </xdr:nvSpPr>
      <xdr:spPr>
        <a:xfrm>
          <a:off x="7810500" y="1649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153700</xdr:rowOff>
    </xdr:from>
    <xdr:ext cx="534377" cy="259045"/>
    <xdr:sp macro="" textlink="">
      <xdr:nvSpPr>
        <xdr:cNvPr id="493" name="テキスト ボックス 492"/>
        <xdr:cNvSpPr txBox="1"/>
      </xdr:nvSpPr>
      <xdr:spPr>
        <a:xfrm>
          <a:off x="7594111" y="1627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146571</xdr:rowOff>
    </xdr:from>
    <xdr:to>
      <xdr:col>36</xdr:col>
      <xdr:colOff>165100</xdr:colOff>
      <xdr:row>96</xdr:row>
      <xdr:rowOff>76721</xdr:rowOff>
    </xdr:to>
    <xdr:sp macro="" textlink="">
      <xdr:nvSpPr>
        <xdr:cNvPr id="494" name="楕円 493"/>
        <xdr:cNvSpPr/>
      </xdr:nvSpPr>
      <xdr:spPr>
        <a:xfrm>
          <a:off x="6921500" y="1643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93248</xdr:rowOff>
    </xdr:from>
    <xdr:ext cx="534377" cy="259045"/>
    <xdr:sp macro="" textlink="">
      <xdr:nvSpPr>
        <xdr:cNvPr id="495" name="テキスト ボックス 494"/>
        <xdr:cNvSpPr txBox="1"/>
      </xdr:nvSpPr>
      <xdr:spPr>
        <a:xfrm>
          <a:off x="6705111" y="1620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126474</xdr:rowOff>
    </xdr:from>
    <xdr:to>
      <xdr:col>85</xdr:col>
      <xdr:colOff>127000</xdr:colOff>
      <xdr:row>37</xdr:row>
      <xdr:rowOff>158815</xdr:rowOff>
    </xdr:to>
    <xdr:cxnSp macro="">
      <xdr:nvCxnSpPr>
        <xdr:cNvPr id="526" name="直線コネクタ 525"/>
        <xdr:cNvCxnSpPr/>
      </xdr:nvCxnSpPr>
      <xdr:spPr>
        <a:xfrm flipV="1">
          <a:off x="15481300" y="6470124"/>
          <a:ext cx="838200" cy="3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121276</xdr:rowOff>
    </xdr:from>
    <xdr:ext cx="534377" cy="259045"/>
    <xdr:sp macro="" textlink="">
      <xdr:nvSpPr>
        <xdr:cNvPr id="527" name="消防費平均値テキスト"/>
        <xdr:cNvSpPr txBox="1"/>
      </xdr:nvSpPr>
      <xdr:spPr>
        <a:xfrm>
          <a:off x="16370300" y="64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125298</xdr:rowOff>
    </xdr:from>
    <xdr:to>
      <xdr:col>81</xdr:col>
      <xdr:colOff>50800</xdr:colOff>
      <xdr:row>37</xdr:row>
      <xdr:rowOff>158815</xdr:rowOff>
    </xdr:to>
    <xdr:cxnSp macro="">
      <xdr:nvCxnSpPr>
        <xdr:cNvPr id="529" name="直線コネクタ 528"/>
        <xdr:cNvCxnSpPr/>
      </xdr:nvCxnSpPr>
      <xdr:spPr>
        <a:xfrm>
          <a:off x="14592300" y="6468948"/>
          <a:ext cx="889000" cy="3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1" name="テキスト ボックス 530"/>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125298</xdr:rowOff>
    </xdr:from>
    <xdr:to>
      <xdr:col>76</xdr:col>
      <xdr:colOff>114300</xdr:colOff>
      <xdr:row>38</xdr:row>
      <xdr:rowOff>45626</xdr:rowOff>
    </xdr:to>
    <xdr:cxnSp macro="">
      <xdr:nvCxnSpPr>
        <xdr:cNvPr id="532" name="直線コネクタ 531"/>
        <xdr:cNvCxnSpPr/>
      </xdr:nvCxnSpPr>
      <xdr:spPr>
        <a:xfrm flipV="1">
          <a:off x="13703300" y="6468948"/>
          <a:ext cx="889000" cy="9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45626</xdr:rowOff>
    </xdr:from>
    <xdr:to>
      <xdr:col>71</xdr:col>
      <xdr:colOff>177800</xdr:colOff>
      <xdr:row>38</xdr:row>
      <xdr:rowOff>52615</xdr:rowOff>
    </xdr:to>
    <xdr:cxnSp macro="">
      <xdr:nvCxnSpPr>
        <xdr:cNvPr id="535" name="直線コネクタ 534"/>
        <xdr:cNvCxnSpPr/>
      </xdr:nvCxnSpPr>
      <xdr:spPr>
        <a:xfrm flipV="1">
          <a:off x="12814300" y="6560726"/>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7" name="テキスト ボックス 536"/>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110253</xdr:rowOff>
    </xdr:from>
    <xdr:ext cx="534377" cy="259045"/>
    <xdr:sp macro="" textlink="">
      <xdr:nvSpPr>
        <xdr:cNvPr id="539" name="テキスト ボックス 538"/>
        <xdr:cNvSpPr txBox="1"/>
      </xdr:nvSpPr>
      <xdr:spPr>
        <a:xfrm>
          <a:off x="12547111" y="62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75674</xdr:rowOff>
    </xdr:from>
    <xdr:to>
      <xdr:col>85</xdr:col>
      <xdr:colOff>177800</xdr:colOff>
      <xdr:row>38</xdr:row>
      <xdr:rowOff>5824</xdr:rowOff>
    </xdr:to>
    <xdr:sp macro="" textlink="">
      <xdr:nvSpPr>
        <xdr:cNvPr id="545" name="楕円 544"/>
        <xdr:cNvSpPr/>
      </xdr:nvSpPr>
      <xdr:spPr>
        <a:xfrm>
          <a:off x="16268700" y="641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98551</xdr:rowOff>
    </xdr:from>
    <xdr:ext cx="534377" cy="259045"/>
    <xdr:sp macro="" textlink="">
      <xdr:nvSpPr>
        <xdr:cNvPr id="546" name="消防費該当値テキスト"/>
        <xdr:cNvSpPr txBox="1"/>
      </xdr:nvSpPr>
      <xdr:spPr>
        <a:xfrm>
          <a:off x="16370300" y="6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108015</xdr:rowOff>
    </xdr:from>
    <xdr:to>
      <xdr:col>81</xdr:col>
      <xdr:colOff>101600</xdr:colOff>
      <xdr:row>38</xdr:row>
      <xdr:rowOff>38165</xdr:rowOff>
    </xdr:to>
    <xdr:sp macro="" textlink="">
      <xdr:nvSpPr>
        <xdr:cNvPr id="547" name="楕円 546"/>
        <xdr:cNvSpPr/>
      </xdr:nvSpPr>
      <xdr:spPr>
        <a:xfrm>
          <a:off x="15430500" y="645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54692</xdr:rowOff>
    </xdr:from>
    <xdr:ext cx="534377" cy="259045"/>
    <xdr:sp macro="" textlink="">
      <xdr:nvSpPr>
        <xdr:cNvPr id="548" name="テキスト ボックス 547"/>
        <xdr:cNvSpPr txBox="1"/>
      </xdr:nvSpPr>
      <xdr:spPr>
        <a:xfrm>
          <a:off x="15214111" y="622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74498</xdr:rowOff>
    </xdr:from>
    <xdr:to>
      <xdr:col>76</xdr:col>
      <xdr:colOff>165100</xdr:colOff>
      <xdr:row>38</xdr:row>
      <xdr:rowOff>4648</xdr:rowOff>
    </xdr:to>
    <xdr:sp macro="" textlink="">
      <xdr:nvSpPr>
        <xdr:cNvPr id="549" name="楕円 548"/>
        <xdr:cNvSpPr/>
      </xdr:nvSpPr>
      <xdr:spPr>
        <a:xfrm>
          <a:off x="14541500" y="64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21175</xdr:rowOff>
    </xdr:from>
    <xdr:ext cx="534377" cy="259045"/>
    <xdr:sp macro="" textlink="">
      <xdr:nvSpPr>
        <xdr:cNvPr id="550" name="テキスト ボックス 549"/>
        <xdr:cNvSpPr txBox="1"/>
      </xdr:nvSpPr>
      <xdr:spPr>
        <a:xfrm>
          <a:off x="14325111" y="619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166276</xdr:rowOff>
    </xdr:from>
    <xdr:to>
      <xdr:col>72</xdr:col>
      <xdr:colOff>38100</xdr:colOff>
      <xdr:row>38</xdr:row>
      <xdr:rowOff>96426</xdr:rowOff>
    </xdr:to>
    <xdr:sp macro="" textlink="">
      <xdr:nvSpPr>
        <xdr:cNvPr id="551" name="楕円 550"/>
        <xdr:cNvSpPr/>
      </xdr:nvSpPr>
      <xdr:spPr>
        <a:xfrm>
          <a:off x="13652500" y="65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87553</xdr:rowOff>
    </xdr:from>
    <xdr:ext cx="534377" cy="259045"/>
    <xdr:sp macro="" textlink="">
      <xdr:nvSpPr>
        <xdr:cNvPr id="552" name="テキスト ボックス 551"/>
        <xdr:cNvSpPr txBox="1"/>
      </xdr:nvSpPr>
      <xdr:spPr>
        <a:xfrm>
          <a:off x="13436111" y="660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1815</xdr:rowOff>
    </xdr:from>
    <xdr:to>
      <xdr:col>67</xdr:col>
      <xdr:colOff>101600</xdr:colOff>
      <xdr:row>38</xdr:row>
      <xdr:rowOff>103415</xdr:rowOff>
    </xdr:to>
    <xdr:sp macro="" textlink="">
      <xdr:nvSpPr>
        <xdr:cNvPr id="553" name="楕円 552"/>
        <xdr:cNvSpPr/>
      </xdr:nvSpPr>
      <xdr:spPr>
        <a:xfrm>
          <a:off x="12763500" y="65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94542</xdr:rowOff>
    </xdr:from>
    <xdr:ext cx="534377" cy="259045"/>
    <xdr:sp macro="" textlink="">
      <xdr:nvSpPr>
        <xdr:cNvPr id="554" name="テキスト ボックス 553"/>
        <xdr:cNvSpPr txBox="1"/>
      </xdr:nvSpPr>
      <xdr:spPr>
        <a:xfrm>
          <a:off x="12547111" y="66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6186</xdr:rowOff>
    </xdr:from>
    <xdr:to>
      <xdr:col>85</xdr:col>
      <xdr:colOff>127000</xdr:colOff>
      <xdr:row>58</xdr:row>
      <xdr:rowOff>20958</xdr:rowOff>
    </xdr:to>
    <xdr:cxnSp macro="">
      <xdr:nvCxnSpPr>
        <xdr:cNvPr id="586" name="直線コネクタ 585"/>
        <xdr:cNvCxnSpPr/>
      </xdr:nvCxnSpPr>
      <xdr:spPr>
        <a:xfrm>
          <a:off x="15481300" y="9950286"/>
          <a:ext cx="838200" cy="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6186</xdr:rowOff>
    </xdr:from>
    <xdr:to>
      <xdr:col>81</xdr:col>
      <xdr:colOff>50800</xdr:colOff>
      <xdr:row>58</xdr:row>
      <xdr:rowOff>94111</xdr:rowOff>
    </xdr:to>
    <xdr:cxnSp macro="">
      <xdr:nvCxnSpPr>
        <xdr:cNvPr id="589" name="直線コネクタ 588"/>
        <xdr:cNvCxnSpPr/>
      </xdr:nvCxnSpPr>
      <xdr:spPr>
        <a:xfrm flipV="1">
          <a:off x="14592300" y="9950286"/>
          <a:ext cx="889000" cy="8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3432</xdr:rowOff>
    </xdr:from>
    <xdr:to>
      <xdr:col>76</xdr:col>
      <xdr:colOff>114300</xdr:colOff>
      <xdr:row>58</xdr:row>
      <xdr:rowOff>94111</xdr:rowOff>
    </xdr:to>
    <xdr:cxnSp macro="">
      <xdr:nvCxnSpPr>
        <xdr:cNvPr id="592" name="直線コネクタ 591"/>
        <xdr:cNvCxnSpPr/>
      </xdr:nvCxnSpPr>
      <xdr:spPr>
        <a:xfrm>
          <a:off x="13703300" y="9947532"/>
          <a:ext cx="889000" cy="9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3432</xdr:rowOff>
    </xdr:from>
    <xdr:to>
      <xdr:col>71</xdr:col>
      <xdr:colOff>177800</xdr:colOff>
      <xdr:row>58</xdr:row>
      <xdr:rowOff>87525</xdr:rowOff>
    </xdr:to>
    <xdr:cxnSp macro="">
      <xdr:nvCxnSpPr>
        <xdr:cNvPr id="595" name="直線コネクタ 594"/>
        <xdr:cNvCxnSpPr/>
      </xdr:nvCxnSpPr>
      <xdr:spPr>
        <a:xfrm flipV="1">
          <a:off x="12814300" y="9947532"/>
          <a:ext cx="889000" cy="8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162810</xdr:rowOff>
    </xdr:from>
    <xdr:ext cx="534377" cy="259045"/>
    <xdr:sp macro="" textlink="">
      <xdr:nvSpPr>
        <xdr:cNvPr id="597" name="テキスト ボックス 596"/>
        <xdr:cNvSpPr txBox="1"/>
      </xdr:nvSpPr>
      <xdr:spPr>
        <a:xfrm>
          <a:off x="13436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41314</xdr:rowOff>
    </xdr:from>
    <xdr:ext cx="534377" cy="259045"/>
    <xdr:sp macro="" textlink="">
      <xdr:nvSpPr>
        <xdr:cNvPr id="599" name="テキスト ボックス 598"/>
        <xdr:cNvSpPr txBox="1"/>
      </xdr:nvSpPr>
      <xdr:spPr>
        <a:xfrm>
          <a:off x="12547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141608</xdr:rowOff>
    </xdr:from>
    <xdr:to>
      <xdr:col>85</xdr:col>
      <xdr:colOff>177800</xdr:colOff>
      <xdr:row>58</xdr:row>
      <xdr:rowOff>71758</xdr:rowOff>
    </xdr:to>
    <xdr:sp macro="" textlink="">
      <xdr:nvSpPr>
        <xdr:cNvPr id="605" name="楕円 604"/>
        <xdr:cNvSpPr/>
      </xdr:nvSpPr>
      <xdr:spPr>
        <a:xfrm>
          <a:off x="16268700" y="991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120035</xdr:rowOff>
    </xdr:from>
    <xdr:ext cx="534377" cy="259045"/>
    <xdr:sp macro="" textlink="">
      <xdr:nvSpPr>
        <xdr:cNvPr id="606" name="教育費該当値テキスト"/>
        <xdr:cNvSpPr txBox="1"/>
      </xdr:nvSpPr>
      <xdr:spPr>
        <a:xfrm>
          <a:off x="16370300" y="98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126836</xdr:rowOff>
    </xdr:from>
    <xdr:to>
      <xdr:col>81</xdr:col>
      <xdr:colOff>101600</xdr:colOff>
      <xdr:row>58</xdr:row>
      <xdr:rowOff>56986</xdr:rowOff>
    </xdr:to>
    <xdr:sp macro="" textlink="">
      <xdr:nvSpPr>
        <xdr:cNvPr id="607" name="楕円 606"/>
        <xdr:cNvSpPr/>
      </xdr:nvSpPr>
      <xdr:spPr>
        <a:xfrm>
          <a:off x="15430500" y="989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48113</xdr:rowOff>
    </xdr:from>
    <xdr:ext cx="534377" cy="259045"/>
    <xdr:sp macro="" textlink="">
      <xdr:nvSpPr>
        <xdr:cNvPr id="608" name="テキスト ボックス 607"/>
        <xdr:cNvSpPr txBox="1"/>
      </xdr:nvSpPr>
      <xdr:spPr>
        <a:xfrm>
          <a:off x="15214111" y="999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43311</xdr:rowOff>
    </xdr:from>
    <xdr:to>
      <xdr:col>76</xdr:col>
      <xdr:colOff>165100</xdr:colOff>
      <xdr:row>58</xdr:row>
      <xdr:rowOff>144911</xdr:rowOff>
    </xdr:to>
    <xdr:sp macro="" textlink="">
      <xdr:nvSpPr>
        <xdr:cNvPr id="609" name="楕円 608"/>
        <xdr:cNvSpPr/>
      </xdr:nvSpPr>
      <xdr:spPr>
        <a:xfrm>
          <a:off x="14541500" y="998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136038</xdr:rowOff>
    </xdr:from>
    <xdr:ext cx="534377" cy="259045"/>
    <xdr:sp macro="" textlink="">
      <xdr:nvSpPr>
        <xdr:cNvPr id="610" name="テキスト ボックス 609"/>
        <xdr:cNvSpPr txBox="1"/>
      </xdr:nvSpPr>
      <xdr:spPr>
        <a:xfrm>
          <a:off x="14325111" y="1008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124082</xdr:rowOff>
    </xdr:from>
    <xdr:to>
      <xdr:col>72</xdr:col>
      <xdr:colOff>38100</xdr:colOff>
      <xdr:row>58</xdr:row>
      <xdr:rowOff>54232</xdr:rowOff>
    </xdr:to>
    <xdr:sp macro="" textlink="">
      <xdr:nvSpPr>
        <xdr:cNvPr id="611" name="楕円 610"/>
        <xdr:cNvSpPr/>
      </xdr:nvSpPr>
      <xdr:spPr>
        <a:xfrm>
          <a:off x="13652500" y="989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45359</xdr:rowOff>
    </xdr:from>
    <xdr:ext cx="534377" cy="259045"/>
    <xdr:sp macro="" textlink="">
      <xdr:nvSpPr>
        <xdr:cNvPr id="612" name="テキスト ボックス 611"/>
        <xdr:cNvSpPr txBox="1"/>
      </xdr:nvSpPr>
      <xdr:spPr>
        <a:xfrm>
          <a:off x="13436111" y="998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36725</xdr:rowOff>
    </xdr:from>
    <xdr:to>
      <xdr:col>67</xdr:col>
      <xdr:colOff>101600</xdr:colOff>
      <xdr:row>58</xdr:row>
      <xdr:rowOff>138325</xdr:rowOff>
    </xdr:to>
    <xdr:sp macro="" textlink="">
      <xdr:nvSpPr>
        <xdr:cNvPr id="613" name="楕円 612"/>
        <xdr:cNvSpPr/>
      </xdr:nvSpPr>
      <xdr:spPr>
        <a:xfrm>
          <a:off x="12763500" y="998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129452</xdr:rowOff>
    </xdr:from>
    <xdr:ext cx="534377" cy="259045"/>
    <xdr:sp macro="" textlink="">
      <xdr:nvSpPr>
        <xdr:cNvPr id="614" name="テキスト ボックス 613"/>
        <xdr:cNvSpPr txBox="1"/>
      </xdr:nvSpPr>
      <xdr:spPr>
        <a:xfrm>
          <a:off x="12547111" y="100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41630</xdr:rowOff>
    </xdr:from>
    <xdr:to>
      <xdr:col>85</xdr:col>
      <xdr:colOff>127000</xdr:colOff>
      <xdr:row>79</xdr:row>
      <xdr:rowOff>42469</xdr:rowOff>
    </xdr:to>
    <xdr:cxnSp macro="">
      <xdr:nvCxnSpPr>
        <xdr:cNvPr id="643" name="直線コネクタ 642"/>
        <xdr:cNvCxnSpPr/>
      </xdr:nvCxnSpPr>
      <xdr:spPr>
        <a:xfrm flipV="1">
          <a:off x="15481300" y="13586180"/>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25133</xdr:rowOff>
    </xdr:from>
    <xdr:to>
      <xdr:col>81</xdr:col>
      <xdr:colOff>50800</xdr:colOff>
      <xdr:row>79</xdr:row>
      <xdr:rowOff>42469</xdr:rowOff>
    </xdr:to>
    <xdr:cxnSp macro="">
      <xdr:nvCxnSpPr>
        <xdr:cNvPr id="646" name="直線コネクタ 645"/>
        <xdr:cNvCxnSpPr/>
      </xdr:nvCxnSpPr>
      <xdr:spPr>
        <a:xfrm>
          <a:off x="14592300" y="13569683"/>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16714</xdr:rowOff>
    </xdr:from>
    <xdr:to>
      <xdr:col>76</xdr:col>
      <xdr:colOff>114300</xdr:colOff>
      <xdr:row>79</xdr:row>
      <xdr:rowOff>25133</xdr:rowOff>
    </xdr:to>
    <xdr:cxnSp macro="">
      <xdr:nvCxnSpPr>
        <xdr:cNvPr id="649" name="直線コネクタ 648"/>
        <xdr:cNvCxnSpPr/>
      </xdr:nvCxnSpPr>
      <xdr:spPr>
        <a:xfrm>
          <a:off x="13703300" y="13561264"/>
          <a:ext cx="889000" cy="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79883</xdr:rowOff>
    </xdr:from>
    <xdr:to>
      <xdr:col>71</xdr:col>
      <xdr:colOff>177800</xdr:colOff>
      <xdr:row>79</xdr:row>
      <xdr:rowOff>16714</xdr:rowOff>
    </xdr:to>
    <xdr:cxnSp macro="">
      <xdr:nvCxnSpPr>
        <xdr:cNvPr id="652" name="直線コネクタ 651"/>
        <xdr:cNvCxnSpPr/>
      </xdr:nvCxnSpPr>
      <xdr:spPr>
        <a:xfrm>
          <a:off x="12814300" y="13452983"/>
          <a:ext cx="889000" cy="10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6" name="テキスト ボックス 655"/>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162280</xdr:rowOff>
    </xdr:from>
    <xdr:to>
      <xdr:col>85</xdr:col>
      <xdr:colOff>177800</xdr:colOff>
      <xdr:row>79</xdr:row>
      <xdr:rowOff>92430</xdr:rowOff>
    </xdr:to>
    <xdr:sp macro="" textlink="">
      <xdr:nvSpPr>
        <xdr:cNvPr id="662" name="楕円 661"/>
        <xdr:cNvSpPr/>
      </xdr:nvSpPr>
      <xdr:spPr>
        <a:xfrm>
          <a:off x="16268700" y="135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77207</xdr:rowOff>
    </xdr:from>
    <xdr:ext cx="313932" cy="259045"/>
    <xdr:sp macro="" textlink="">
      <xdr:nvSpPr>
        <xdr:cNvPr id="663" name="災害復旧費該当値テキスト"/>
        <xdr:cNvSpPr txBox="1"/>
      </xdr:nvSpPr>
      <xdr:spPr>
        <a:xfrm>
          <a:off x="16370300" y="13450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163119</xdr:rowOff>
    </xdr:from>
    <xdr:to>
      <xdr:col>81</xdr:col>
      <xdr:colOff>101600</xdr:colOff>
      <xdr:row>79</xdr:row>
      <xdr:rowOff>93269</xdr:rowOff>
    </xdr:to>
    <xdr:sp macro="" textlink="">
      <xdr:nvSpPr>
        <xdr:cNvPr id="664" name="楕円 663"/>
        <xdr:cNvSpPr/>
      </xdr:nvSpPr>
      <xdr:spPr>
        <a:xfrm>
          <a:off x="15430500" y="135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84396</xdr:rowOff>
    </xdr:from>
    <xdr:ext cx="313932" cy="259045"/>
    <xdr:sp macro="" textlink="">
      <xdr:nvSpPr>
        <xdr:cNvPr id="665" name="テキスト ボックス 664"/>
        <xdr:cNvSpPr txBox="1"/>
      </xdr:nvSpPr>
      <xdr:spPr>
        <a:xfrm>
          <a:off x="15324333" y="13628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145783</xdr:rowOff>
    </xdr:from>
    <xdr:to>
      <xdr:col>76</xdr:col>
      <xdr:colOff>165100</xdr:colOff>
      <xdr:row>79</xdr:row>
      <xdr:rowOff>75933</xdr:rowOff>
    </xdr:to>
    <xdr:sp macro="" textlink="">
      <xdr:nvSpPr>
        <xdr:cNvPr id="666" name="楕円 665"/>
        <xdr:cNvSpPr/>
      </xdr:nvSpPr>
      <xdr:spPr>
        <a:xfrm>
          <a:off x="14541500" y="1351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67060</xdr:rowOff>
    </xdr:from>
    <xdr:ext cx="378565" cy="259045"/>
    <xdr:sp macro="" textlink="">
      <xdr:nvSpPr>
        <xdr:cNvPr id="667" name="テキスト ボックス 666"/>
        <xdr:cNvSpPr txBox="1"/>
      </xdr:nvSpPr>
      <xdr:spPr>
        <a:xfrm>
          <a:off x="14403017" y="13611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137364</xdr:rowOff>
    </xdr:from>
    <xdr:to>
      <xdr:col>72</xdr:col>
      <xdr:colOff>38100</xdr:colOff>
      <xdr:row>79</xdr:row>
      <xdr:rowOff>67514</xdr:rowOff>
    </xdr:to>
    <xdr:sp macro="" textlink="">
      <xdr:nvSpPr>
        <xdr:cNvPr id="668" name="楕円 667"/>
        <xdr:cNvSpPr/>
      </xdr:nvSpPr>
      <xdr:spPr>
        <a:xfrm>
          <a:off x="13652500" y="1351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58641</xdr:rowOff>
    </xdr:from>
    <xdr:ext cx="378565" cy="259045"/>
    <xdr:sp macro="" textlink="">
      <xdr:nvSpPr>
        <xdr:cNvPr id="669" name="テキスト ボックス 668"/>
        <xdr:cNvSpPr txBox="1"/>
      </xdr:nvSpPr>
      <xdr:spPr>
        <a:xfrm>
          <a:off x="13514017" y="13603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29083</xdr:rowOff>
    </xdr:from>
    <xdr:to>
      <xdr:col>67</xdr:col>
      <xdr:colOff>101600</xdr:colOff>
      <xdr:row>78</xdr:row>
      <xdr:rowOff>130683</xdr:rowOff>
    </xdr:to>
    <xdr:sp macro="" textlink="">
      <xdr:nvSpPr>
        <xdr:cNvPr id="670" name="楕円 669"/>
        <xdr:cNvSpPr/>
      </xdr:nvSpPr>
      <xdr:spPr>
        <a:xfrm>
          <a:off x="12763500" y="1340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121810</xdr:rowOff>
    </xdr:from>
    <xdr:ext cx="469744" cy="259045"/>
    <xdr:sp macro="" textlink="">
      <xdr:nvSpPr>
        <xdr:cNvPr id="671" name="テキスト ボックス 670"/>
        <xdr:cNvSpPr txBox="1"/>
      </xdr:nvSpPr>
      <xdr:spPr>
        <a:xfrm>
          <a:off x="12579428" y="1349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151701</xdr:rowOff>
    </xdr:from>
    <xdr:to>
      <xdr:col>85</xdr:col>
      <xdr:colOff>127000</xdr:colOff>
      <xdr:row>95</xdr:row>
      <xdr:rowOff>159652</xdr:rowOff>
    </xdr:to>
    <xdr:cxnSp macro="">
      <xdr:nvCxnSpPr>
        <xdr:cNvPr id="700" name="直線コネクタ 699"/>
        <xdr:cNvCxnSpPr/>
      </xdr:nvCxnSpPr>
      <xdr:spPr>
        <a:xfrm flipV="1">
          <a:off x="15481300" y="16439451"/>
          <a:ext cx="838200" cy="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159652</xdr:rowOff>
    </xdr:from>
    <xdr:to>
      <xdr:col>81</xdr:col>
      <xdr:colOff>50800</xdr:colOff>
      <xdr:row>96</xdr:row>
      <xdr:rowOff>17399</xdr:rowOff>
    </xdr:to>
    <xdr:cxnSp macro="">
      <xdr:nvCxnSpPr>
        <xdr:cNvPr id="703" name="直線コネクタ 702"/>
        <xdr:cNvCxnSpPr/>
      </xdr:nvCxnSpPr>
      <xdr:spPr>
        <a:xfrm flipV="1">
          <a:off x="14592300" y="16447402"/>
          <a:ext cx="889000" cy="2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17399</xdr:rowOff>
    </xdr:from>
    <xdr:to>
      <xdr:col>76</xdr:col>
      <xdr:colOff>114300</xdr:colOff>
      <xdr:row>96</xdr:row>
      <xdr:rowOff>24181</xdr:rowOff>
    </xdr:to>
    <xdr:cxnSp macro="">
      <xdr:nvCxnSpPr>
        <xdr:cNvPr id="706" name="直線コネクタ 705"/>
        <xdr:cNvCxnSpPr/>
      </xdr:nvCxnSpPr>
      <xdr:spPr>
        <a:xfrm flipV="1">
          <a:off x="13703300" y="16476599"/>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24181</xdr:rowOff>
    </xdr:from>
    <xdr:to>
      <xdr:col>71</xdr:col>
      <xdr:colOff>177800</xdr:colOff>
      <xdr:row>96</xdr:row>
      <xdr:rowOff>48628</xdr:rowOff>
    </xdr:to>
    <xdr:cxnSp macro="">
      <xdr:nvCxnSpPr>
        <xdr:cNvPr id="709" name="直線コネクタ 708"/>
        <xdr:cNvCxnSpPr/>
      </xdr:nvCxnSpPr>
      <xdr:spPr>
        <a:xfrm flipV="1">
          <a:off x="12814300" y="16483381"/>
          <a:ext cx="889000" cy="2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143476</xdr:rowOff>
    </xdr:from>
    <xdr:ext cx="534377" cy="259045"/>
    <xdr:sp macro="" textlink="">
      <xdr:nvSpPr>
        <xdr:cNvPr id="713" name="テキスト ボックス 712"/>
        <xdr:cNvSpPr txBox="1"/>
      </xdr:nvSpPr>
      <xdr:spPr>
        <a:xfrm>
          <a:off x="12547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100901</xdr:rowOff>
    </xdr:from>
    <xdr:to>
      <xdr:col>85</xdr:col>
      <xdr:colOff>177800</xdr:colOff>
      <xdr:row>96</xdr:row>
      <xdr:rowOff>31051</xdr:rowOff>
    </xdr:to>
    <xdr:sp macro="" textlink="">
      <xdr:nvSpPr>
        <xdr:cNvPr id="719" name="楕円 718"/>
        <xdr:cNvSpPr/>
      </xdr:nvSpPr>
      <xdr:spPr>
        <a:xfrm>
          <a:off x="16268700" y="163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79328</xdr:rowOff>
    </xdr:from>
    <xdr:ext cx="534377" cy="259045"/>
    <xdr:sp macro="" textlink="">
      <xdr:nvSpPr>
        <xdr:cNvPr id="720" name="公債費該当値テキスト"/>
        <xdr:cNvSpPr txBox="1"/>
      </xdr:nvSpPr>
      <xdr:spPr>
        <a:xfrm>
          <a:off x="16370300" y="1636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108852</xdr:rowOff>
    </xdr:from>
    <xdr:to>
      <xdr:col>81</xdr:col>
      <xdr:colOff>101600</xdr:colOff>
      <xdr:row>96</xdr:row>
      <xdr:rowOff>39002</xdr:rowOff>
    </xdr:to>
    <xdr:sp macro="" textlink="">
      <xdr:nvSpPr>
        <xdr:cNvPr id="721" name="楕円 720"/>
        <xdr:cNvSpPr/>
      </xdr:nvSpPr>
      <xdr:spPr>
        <a:xfrm>
          <a:off x="15430500" y="163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30129</xdr:rowOff>
    </xdr:from>
    <xdr:ext cx="534377" cy="259045"/>
    <xdr:sp macro="" textlink="">
      <xdr:nvSpPr>
        <xdr:cNvPr id="722" name="テキスト ボックス 721"/>
        <xdr:cNvSpPr txBox="1"/>
      </xdr:nvSpPr>
      <xdr:spPr>
        <a:xfrm>
          <a:off x="15214111" y="1648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138049</xdr:rowOff>
    </xdr:from>
    <xdr:to>
      <xdr:col>76</xdr:col>
      <xdr:colOff>165100</xdr:colOff>
      <xdr:row>96</xdr:row>
      <xdr:rowOff>68199</xdr:rowOff>
    </xdr:to>
    <xdr:sp macro="" textlink="">
      <xdr:nvSpPr>
        <xdr:cNvPr id="723" name="楕円 722"/>
        <xdr:cNvSpPr/>
      </xdr:nvSpPr>
      <xdr:spPr>
        <a:xfrm>
          <a:off x="14541500" y="164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59326</xdr:rowOff>
    </xdr:from>
    <xdr:ext cx="534377" cy="259045"/>
    <xdr:sp macro="" textlink="">
      <xdr:nvSpPr>
        <xdr:cNvPr id="724" name="テキスト ボックス 723"/>
        <xdr:cNvSpPr txBox="1"/>
      </xdr:nvSpPr>
      <xdr:spPr>
        <a:xfrm>
          <a:off x="14325111" y="1651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144831</xdr:rowOff>
    </xdr:from>
    <xdr:to>
      <xdr:col>72</xdr:col>
      <xdr:colOff>38100</xdr:colOff>
      <xdr:row>96</xdr:row>
      <xdr:rowOff>74981</xdr:rowOff>
    </xdr:to>
    <xdr:sp macro="" textlink="">
      <xdr:nvSpPr>
        <xdr:cNvPr id="725" name="楕円 724"/>
        <xdr:cNvSpPr/>
      </xdr:nvSpPr>
      <xdr:spPr>
        <a:xfrm>
          <a:off x="13652500" y="1643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66108</xdr:rowOff>
    </xdr:from>
    <xdr:ext cx="534377" cy="259045"/>
    <xdr:sp macro="" textlink="">
      <xdr:nvSpPr>
        <xdr:cNvPr id="726" name="テキスト ボックス 725"/>
        <xdr:cNvSpPr txBox="1"/>
      </xdr:nvSpPr>
      <xdr:spPr>
        <a:xfrm>
          <a:off x="13436111" y="1652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169278</xdr:rowOff>
    </xdr:from>
    <xdr:to>
      <xdr:col>67</xdr:col>
      <xdr:colOff>101600</xdr:colOff>
      <xdr:row>96</xdr:row>
      <xdr:rowOff>99428</xdr:rowOff>
    </xdr:to>
    <xdr:sp macro="" textlink="">
      <xdr:nvSpPr>
        <xdr:cNvPr id="727" name="楕円 726"/>
        <xdr:cNvSpPr/>
      </xdr:nvSpPr>
      <xdr:spPr>
        <a:xfrm>
          <a:off x="12763500" y="1645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90555</xdr:rowOff>
    </xdr:from>
    <xdr:ext cx="534377" cy="259045"/>
    <xdr:sp macro="" textlink="">
      <xdr:nvSpPr>
        <xdr:cNvPr id="728" name="テキスト ボックス 727"/>
        <xdr:cNvSpPr txBox="1"/>
      </xdr:nvSpPr>
      <xdr:spPr>
        <a:xfrm>
          <a:off x="12547111" y="1654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46,782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円となり、前年度に比べ減少している。これは、新型コロナウイルス感染症対策応援券給付事業の皆減が主な要因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167,546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円となり、前年度に比べ増加している。これは、住民税非課税世帯等に対する支援給付金給付事業等の皆増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46,756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円となり、前年度に比べ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西部衛生施設組合負担金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が主な要因である。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62,894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円となり、前年度に比べ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三ツ山スポーツ公園整備工事等の増加によるもの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下水道事業会計への出資金等の臨時財政需要があったため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、実質単年度収支は赤字となっているが、財政調整基金の取崩しにより、実質収支は黒字となっている。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今後も事業の取捨選択を徹底していくことで、経費の削減を図り、健全な行財政運営に努めていく。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すべての会計が黒字となっており健全な数値を維持している。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元利償還金等</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(A)</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は、緊急防災・減災事業債、緊急自然災害防止対策事業債の償還額が増加したものの、下水道会計の準元利償還金算入額の減により、公営企業債等繰入額が減少したため、令和</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5</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年度は減少した。</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起債の借入に当たっては交付税算入率の高い起債を選んで計画的に行っており、臨時財政対策債</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100</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％、旧合併特例事業債は</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70</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％の交付税措置があり算入公債費等</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(B)</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に計上されている。</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今後も適量・適切な事業実施により実質公債費比率の抑制を図る。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数値なし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に対して充当可能財源等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が上回っているため、将来負担比率（分子）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マイナスとなっている。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今後も後世への負担を少しでも軽減するよう、新規に発行する地方債の抑制を行うとともに、交付税措置の高い地方債を選択し、計画的な借入を行うことにより、財政の健全化を図る。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岡山県浅口市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歳計余剰金（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千万円）等を財政調整基金へ積み立てた一方、財源不足等に対応するため、財政調整基金から取り崩し（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万円）を行ったことにより、財政調整基金は減少している。しかし、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学校施設等の整備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を図るためなど複数の基金に積立を行ったため、基金全体としては増加している。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基金の使途の明確化を図るために、財政調整基金に限らず、個々の特定目的基金に積み立てていくことを予定している。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・合併振興基金：市民の一体感の醸成又は地域ごとの個性ある振興を図る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・学校施設等整備基金：学校施設等の整備を図る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・まちづくり基金：活力あるまちづくり及び地域づくりを推進する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・学校施設等整備基金：今後の整備事業等のため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億円を積み立て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、学校施設整備事業（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百万円）に充当したため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健康福祉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施設整備基金：今後の整備事業のため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億円を積み立て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、健康福祉センター整備事業（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百万円）に充当したため増加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・文化振興基金：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今後の整備事業等のため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億円を積み立て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、ふれあい交流館運営事業（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百万円）に充当したため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・まちづくり基金：コミュニティ事業・地区交付金事業等（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百万円）に充当したことによる減少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都市公園等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施設整備基金：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都市公園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の老朽化に伴う維持補修費等の増加に備え、令和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億円を積立予定</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まち・ひと・しごと創生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マルチメディアによる観光情報発信事業への充当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に備え、令和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円を積立予定</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寄島中学校跡地利活用基金：寄島中学校跡地利活用補助金の充当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に備え、令和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歳計余剰金（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万円）等を財政調整基金へ積み立てた一方、財源不足等に対応するため、取り崩し（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万円）を行ったことにより、減少している。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普通交付税の合併算定替による特例措置が令和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年度をもって終了し、公共施設等の老朽化対策に係る経費の増大、社会保障関係経費の増大も見込まれる。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こうした状況を踏まえると、今後、取り崩し額の増加は避けられないため、基金運用による利息収入等積立額を確保しつつ、財政運営に支障がでないよう残高の確保を図っていく。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普通交付税（臨時財政対策債償還基金費等）の追加交付分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を積み立てたことにより増加している。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年度に公的資金補償金免除繰上償還制度を活用し、公債費負担の軽減を図ったところである。今後も繰上償還等に備え、積み立てを行っていく。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16662144</v>
      </c>
      <c r="BO4" s="371"/>
      <c r="BP4" s="371"/>
      <c r="BQ4" s="371"/>
      <c r="BR4" s="371"/>
      <c r="BS4" s="371"/>
      <c r="BT4" s="371"/>
      <c r="BU4" s="372"/>
      <c r="BV4" s="370">
        <v>16365123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11.2</v>
      </c>
      <c r="CU4" s="377"/>
      <c r="CV4" s="377"/>
      <c r="CW4" s="377"/>
      <c r="CX4" s="377"/>
      <c r="CY4" s="377"/>
      <c r="CZ4" s="377"/>
      <c r="DA4" s="378"/>
      <c r="DB4" s="376">
        <v>14.6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15519755</v>
      </c>
      <c r="BO5" s="408"/>
      <c r="BP5" s="408"/>
      <c r="BQ5" s="408"/>
      <c r="BR5" s="408"/>
      <c r="BS5" s="408"/>
      <c r="BT5" s="408"/>
      <c r="BU5" s="409"/>
      <c r="BV5" s="407">
        <v>14897142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92.5</v>
      </c>
      <c r="CU5" s="405"/>
      <c r="CV5" s="405"/>
      <c r="CW5" s="405"/>
      <c r="CX5" s="405"/>
      <c r="CY5" s="405"/>
      <c r="CZ5" s="405"/>
      <c r="DA5" s="406"/>
      <c r="DB5" s="404">
        <v>89.9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1142389</v>
      </c>
      <c r="BO6" s="408"/>
      <c r="BP6" s="408"/>
      <c r="BQ6" s="408"/>
      <c r="BR6" s="408"/>
      <c r="BS6" s="408"/>
      <c r="BT6" s="408"/>
      <c r="BU6" s="409"/>
      <c r="BV6" s="407">
        <v>1467981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93.1</v>
      </c>
      <c r="CU6" s="445"/>
      <c r="CV6" s="445"/>
      <c r="CW6" s="445"/>
      <c r="CX6" s="445"/>
      <c r="CY6" s="445"/>
      <c r="CZ6" s="445"/>
      <c r="DA6" s="446"/>
      <c r="DB6" s="444">
        <v>91.1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58278</v>
      </c>
      <c r="BO7" s="408"/>
      <c r="BP7" s="408"/>
      <c r="BQ7" s="408"/>
      <c r="BR7" s="408"/>
      <c r="BS7" s="408"/>
      <c r="BT7" s="408"/>
      <c r="BU7" s="409"/>
      <c r="BV7" s="407">
        <v>61105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9715015</v>
      </c>
      <c r="CU7" s="408"/>
      <c r="CV7" s="408"/>
      <c r="CW7" s="408"/>
      <c r="CX7" s="408"/>
      <c r="CY7" s="408"/>
      <c r="CZ7" s="408"/>
      <c r="DA7" s="409"/>
      <c r="DB7" s="407">
        <v>9627868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1084111</v>
      </c>
      <c r="BO8" s="408"/>
      <c r="BP8" s="408"/>
      <c r="BQ8" s="408"/>
      <c r="BR8" s="408"/>
      <c r="BS8" s="408"/>
      <c r="BT8" s="408"/>
      <c r="BU8" s="409"/>
      <c r="BV8" s="407">
        <v>1406876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0.42</v>
      </c>
      <c r="CU8" s="448"/>
      <c r="CV8" s="448"/>
      <c r="CW8" s="448"/>
      <c r="CX8" s="448"/>
      <c r="CY8" s="448"/>
      <c r="CZ8" s="448"/>
      <c r="DA8" s="449"/>
      <c r="DB8" s="447">
        <v>0.43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32772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-322765</v>
      </c>
      <c r="BO9" s="408"/>
      <c r="BP9" s="408"/>
      <c r="BQ9" s="408"/>
      <c r="BR9" s="408"/>
      <c r="BS9" s="408"/>
      <c r="BT9" s="408"/>
      <c r="BU9" s="409"/>
      <c r="BV9" s="407">
        <v>140720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11.1</v>
      </c>
      <c r="CU9" s="405"/>
      <c r="CV9" s="405"/>
      <c r="CW9" s="405"/>
      <c r="CX9" s="405"/>
      <c r="CY9" s="405"/>
      <c r="CZ9" s="405"/>
      <c r="DA9" s="406"/>
      <c r="DB9" s="404">
        <v>11.3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34235</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17715</v>
      </c>
      <c r="BO10" s="408"/>
      <c r="BP10" s="408"/>
      <c r="BQ10" s="408"/>
      <c r="BR10" s="408"/>
      <c r="BS10" s="408"/>
      <c r="BT10" s="408"/>
      <c r="BU10" s="409"/>
      <c r="BV10" s="407">
        <v>17676</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32987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861484</v>
      </c>
      <c r="BO12" s="408"/>
      <c r="BP12" s="408"/>
      <c r="BQ12" s="408"/>
      <c r="BR12" s="408"/>
      <c r="BS12" s="408"/>
      <c r="BT12" s="408"/>
      <c r="BU12" s="409"/>
      <c r="BV12" s="407">
        <v>708024</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32585</v>
      </c>
      <c r="S13" s="492"/>
      <c r="T13" s="492"/>
      <c r="U13" s="492"/>
      <c r="V13" s="493"/>
      <c r="W13" s="423" t="s">
        <v>131</v>
      </c>
      <c r="X13" s="424"/>
      <c r="Y13" s="424"/>
      <c r="Z13" s="424"/>
      <c r="AA13" s="424"/>
      <c r="AB13" s="414"/>
      <c r="AC13" s="458">
        <v>589</v>
      </c>
      <c r="AD13" s="459"/>
      <c r="AE13" s="459"/>
      <c r="AF13" s="459"/>
      <c r="AG13" s="501"/>
      <c r="AH13" s="458">
        <v>652</v>
      </c>
      <c r="AI13" s="459"/>
      <c r="AJ13" s="459"/>
      <c r="AK13" s="459"/>
      <c r="AL13" s="460"/>
      <c r="AM13" s="436" t="s">
        <v>132</v>
      </c>
      <c r="AN13" s="437"/>
      <c r="AO13" s="437"/>
      <c r="AP13" s="437"/>
      <c r="AQ13" s="437"/>
      <c r="AR13" s="437"/>
      <c r="AS13" s="437"/>
      <c r="AT13" s="438"/>
      <c r="AU13" s="439" t="s">
        <v>90</v>
      </c>
      <c r="AV13" s="440"/>
      <c r="AW13" s="440"/>
      <c r="AX13" s="440"/>
      <c r="AY13" s="441" t="s">
        <v>133</v>
      </c>
      <c r="AZ13" s="442"/>
      <c r="BA13" s="442"/>
      <c r="BB13" s="442"/>
      <c r="BC13" s="442"/>
      <c r="BD13" s="442"/>
      <c r="BE13" s="442"/>
      <c r="BF13" s="442"/>
      <c r="BG13" s="442"/>
      <c r="BH13" s="442"/>
      <c r="BI13" s="442"/>
      <c r="BJ13" s="442"/>
      <c r="BK13" s="442"/>
      <c r="BL13" s="442"/>
      <c r="BM13" s="443"/>
      <c r="BN13" s="407">
        <v>-1166534</v>
      </c>
      <c r="BO13" s="408"/>
      <c r="BP13" s="408"/>
      <c r="BQ13" s="408"/>
      <c r="BR13" s="408"/>
      <c r="BS13" s="408"/>
      <c r="BT13" s="408"/>
      <c r="BU13" s="409"/>
      <c r="BV13" s="407">
        <v>-549628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7.1</v>
      </c>
      <c r="CU13" s="405"/>
      <c r="CV13" s="405"/>
      <c r="CW13" s="405"/>
      <c r="CX13" s="405"/>
      <c r="CY13" s="405"/>
      <c r="CZ13" s="405"/>
      <c r="DA13" s="406"/>
      <c r="DB13" s="404">
        <v>7.4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33382</v>
      </c>
      <c r="S14" s="492"/>
      <c r="T14" s="492"/>
      <c r="U14" s="492"/>
      <c r="V14" s="493"/>
      <c r="W14" s="397"/>
      <c r="X14" s="398"/>
      <c r="Y14" s="398"/>
      <c r="Z14" s="398"/>
      <c r="AA14" s="398"/>
      <c r="AB14" s="387"/>
      <c r="AC14" s="494">
        <v>4.0999999999999996</v>
      </c>
      <c r="AD14" s="495"/>
      <c r="AE14" s="495"/>
      <c r="AF14" s="495"/>
      <c r="AG14" s="496"/>
      <c r="AH14" s="494">
        <v>4.4000000000000004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33052</v>
      </c>
      <c r="S15" s="492"/>
      <c r="T15" s="492"/>
      <c r="U15" s="492"/>
      <c r="V15" s="493"/>
      <c r="W15" s="423" t="s">
        <v>137</v>
      </c>
      <c r="X15" s="424"/>
      <c r="Y15" s="424"/>
      <c r="Z15" s="424"/>
      <c r="AA15" s="424"/>
      <c r="AB15" s="414"/>
      <c r="AC15" s="458">
        <v>4623</v>
      </c>
      <c r="AD15" s="459"/>
      <c r="AE15" s="459"/>
      <c r="AF15" s="459"/>
      <c r="AG15" s="501"/>
      <c r="AH15" s="458">
        <v>4782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3723509</v>
      </c>
      <c r="BO15" s="371"/>
      <c r="BP15" s="371"/>
      <c r="BQ15" s="371"/>
      <c r="BR15" s="371"/>
      <c r="BS15" s="371"/>
      <c r="BT15" s="371"/>
      <c r="BU15" s="372"/>
      <c r="BV15" s="370">
        <v>3643784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32.5</v>
      </c>
      <c r="AD16" s="495"/>
      <c r="AE16" s="495"/>
      <c r="AF16" s="495"/>
      <c r="AG16" s="496"/>
      <c r="AH16" s="494">
        <v>32.5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8722699</v>
      </c>
      <c r="BO16" s="408"/>
      <c r="BP16" s="408"/>
      <c r="BQ16" s="408"/>
      <c r="BR16" s="408"/>
      <c r="BS16" s="408"/>
      <c r="BT16" s="408"/>
      <c r="BU16" s="409"/>
      <c r="BV16" s="407">
        <v>8580245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9031</v>
      </c>
      <c r="AD17" s="459"/>
      <c r="AE17" s="459"/>
      <c r="AF17" s="459"/>
      <c r="AG17" s="501"/>
      <c r="AH17" s="458">
        <v>9286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4653171</v>
      </c>
      <c r="BO17" s="408"/>
      <c r="BP17" s="408"/>
      <c r="BQ17" s="408"/>
      <c r="BR17" s="408"/>
      <c r="BS17" s="408"/>
      <c r="BT17" s="408"/>
      <c r="BU17" s="409"/>
      <c r="BV17" s="407">
        <v>4560924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66.459999999999994</v>
      </c>
      <c r="M18" s="531"/>
      <c r="N18" s="531"/>
      <c r="O18" s="531"/>
      <c r="P18" s="531"/>
      <c r="Q18" s="531"/>
      <c r="R18" s="532"/>
      <c r="S18" s="532"/>
      <c r="T18" s="532"/>
      <c r="U18" s="532"/>
      <c r="V18" s="533"/>
      <c r="W18" s="425"/>
      <c r="X18" s="426"/>
      <c r="Y18" s="426"/>
      <c r="Z18" s="426"/>
      <c r="AA18" s="426"/>
      <c r="AB18" s="417"/>
      <c r="AC18" s="534">
        <v>63.4</v>
      </c>
      <c r="AD18" s="535"/>
      <c r="AE18" s="535"/>
      <c r="AF18" s="535"/>
      <c r="AG18" s="536"/>
      <c r="AH18" s="534">
        <v>63.1</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9081057</v>
      </c>
      <c r="BO18" s="408"/>
      <c r="BP18" s="408"/>
      <c r="BQ18" s="408"/>
      <c r="BR18" s="408"/>
      <c r="BS18" s="408"/>
      <c r="BT18" s="408"/>
      <c r="BU18" s="409"/>
      <c r="BV18" s="407">
        <v>8773462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493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12615053</v>
      </c>
      <c r="BO19" s="408"/>
      <c r="BP19" s="408"/>
      <c r="BQ19" s="408"/>
      <c r="BR19" s="408"/>
      <c r="BS19" s="408"/>
      <c r="BT19" s="408"/>
      <c r="BU19" s="409"/>
      <c r="BV19" s="407">
        <v>12385939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12615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11604518</v>
      </c>
      <c r="BO22" s="371"/>
      <c r="BP22" s="371"/>
      <c r="BQ22" s="371"/>
      <c r="BR22" s="371"/>
      <c r="BS22" s="371"/>
      <c r="BT22" s="371"/>
      <c r="BU22" s="372"/>
      <c r="BV22" s="370">
        <v>12100521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9906067</v>
      </c>
      <c r="BO23" s="408"/>
      <c r="BP23" s="408"/>
      <c r="BQ23" s="408"/>
      <c r="BR23" s="408"/>
      <c r="BS23" s="408"/>
      <c r="BT23" s="408"/>
      <c r="BU23" s="409"/>
      <c r="BV23" s="407">
        <v>10410279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8800</v>
      </c>
      <c r="R24" s="459"/>
      <c r="S24" s="459"/>
      <c r="T24" s="459"/>
      <c r="U24" s="459"/>
      <c r="V24" s="501"/>
      <c r="W24" s="553"/>
      <c r="X24" s="554"/>
      <c r="Y24" s="555"/>
      <c r="Z24" s="457" t="s">
        <v>162</v>
      </c>
      <c r="AA24" s="437"/>
      <c r="AB24" s="437"/>
      <c r="AC24" s="437"/>
      <c r="AD24" s="437"/>
      <c r="AE24" s="437"/>
      <c r="AF24" s="437"/>
      <c r="AG24" s="438"/>
      <c r="AH24" s="458">
        <v>212</v>
      </c>
      <c r="AI24" s="459"/>
      <c r="AJ24" s="459"/>
      <c r="AK24" s="459"/>
      <c r="AL24" s="501"/>
      <c r="AM24" s="458">
        <v>675644</v>
      </c>
      <c r="AN24" s="459"/>
      <c r="AO24" s="459"/>
      <c r="AP24" s="459"/>
      <c r="AQ24" s="459"/>
      <c r="AR24" s="501"/>
      <c r="AS24" s="458">
        <v>3187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6006364</v>
      </c>
      <c r="BO24" s="408"/>
      <c r="BP24" s="408"/>
      <c r="BQ24" s="408"/>
      <c r="BR24" s="408"/>
      <c r="BS24" s="408"/>
      <c r="BT24" s="408"/>
      <c r="BU24" s="409"/>
      <c r="BV24" s="407">
        <v>5950854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7200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777735</v>
      </c>
      <c r="BO25" s="371"/>
      <c r="BP25" s="371"/>
      <c r="BQ25" s="371"/>
      <c r="BR25" s="371"/>
      <c r="BS25" s="371"/>
      <c r="BT25" s="371"/>
      <c r="BU25" s="372"/>
      <c r="BV25" s="370">
        <v>766916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6400</v>
      </c>
      <c r="R26" s="459"/>
      <c r="S26" s="459"/>
      <c r="T26" s="459"/>
      <c r="U26" s="459"/>
      <c r="V26" s="501"/>
      <c r="W26" s="553"/>
      <c r="X26" s="554"/>
      <c r="Y26" s="555"/>
      <c r="Z26" s="457" t="s">
        <v>168</v>
      </c>
      <c r="AA26" s="559"/>
      <c r="AB26" s="559"/>
      <c r="AC26" s="559"/>
      <c r="AD26" s="559"/>
      <c r="AE26" s="559"/>
      <c r="AF26" s="559"/>
      <c r="AG26" s="560"/>
      <c r="AH26" s="458">
        <v>3</v>
      </c>
      <c r="AI26" s="459"/>
      <c r="AJ26" s="459"/>
      <c r="AK26" s="459"/>
      <c r="AL26" s="501"/>
      <c r="AM26" s="458">
        <v>8787</v>
      </c>
      <c r="AN26" s="459"/>
      <c r="AO26" s="459"/>
      <c r="AP26" s="459"/>
      <c r="AQ26" s="459"/>
      <c r="AR26" s="501"/>
      <c r="AS26" s="458">
        <v>2929</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9894</v>
      </c>
      <c r="BO26" s="408"/>
      <c r="BP26" s="408"/>
      <c r="BQ26" s="408"/>
      <c r="BR26" s="408"/>
      <c r="BS26" s="408"/>
      <c r="BT26" s="408"/>
      <c r="BU26" s="409"/>
      <c r="BV26" s="407">
        <v>9112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4700</v>
      </c>
      <c r="R27" s="459"/>
      <c r="S27" s="459"/>
      <c r="T27" s="459"/>
      <c r="U27" s="459"/>
      <c r="V27" s="501"/>
      <c r="W27" s="553"/>
      <c r="X27" s="554"/>
      <c r="Y27" s="555"/>
      <c r="Z27" s="457" t="s">
        <v>171</v>
      </c>
      <c r="AA27" s="437"/>
      <c r="AB27" s="437"/>
      <c r="AC27" s="437"/>
      <c r="AD27" s="437"/>
      <c r="AE27" s="437"/>
      <c r="AF27" s="437"/>
      <c r="AG27" s="438"/>
      <c r="AH27" s="458">
        <v>30</v>
      </c>
      <c r="AI27" s="459"/>
      <c r="AJ27" s="459"/>
      <c r="AK27" s="459"/>
      <c r="AL27" s="501"/>
      <c r="AM27" s="458">
        <v>87225</v>
      </c>
      <c r="AN27" s="459"/>
      <c r="AO27" s="459"/>
      <c r="AP27" s="459"/>
      <c r="AQ27" s="459"/>
      <c r="AR27" s="501"/>
      <c r="AS27" s="458">
        <v>2908</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474011</v>
      </c>
      <c r="BO27" s="527"/>
      <c r="BP27" s="527"/>
      <c r="BQ27" s="527"/>
      <c r="BR27" s="527"/>
      <c r="BS27" s="527"/>
      <c r="BT27" s="527"/>
      <c r="BU27" s="528"/>
      <c r="BV27" s="526">
        <v>473887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4300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5724124</v>
      </c>
      <c r="BO28" s="371"/>
      <c r="BP28" s="371"/>
      <c r="BQ28" s="371"/>
      <c r="BR28" s="371"/>
      <c r="BS28" s="371"/>
      <c r="BT28" s="371"/>
      <c r="BU28" s="372"/>
      <c r="BV28" s="370">
        <v>5857893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14</v>
      </c>
      <c r="M29" s="459"/>
      <c r="N29" s="459"/>
      <c r="O29" s="459"/>
      <c r="P29" s="501"/>
      <c r="Q29" s="458">
        <v>4000</v>
      </c>
      <c r="R29" s="459"/>
      <c r="S29" s="459"/>
      <c r="T29" s="459"/>
      <c r="U29" s="459"/>
      <c r="V29" s="501"/>
      <c r="W29" s="556"/>
      <c r="X29" s="557"/>
      <c r="Y29" s="558"/>
      <c r="Z29" s="457" t="s">
        <v>177</v>
      </c>
      <c r="AA29" s="437"/>
      <c r="AB29" s="437"/>
      <c r="AC29" s="437"/>
      <c r="AD29" s="437"/>
      <c r="AE29" s="437"/>
      <c r="AF29" s="437"/>
      <c r="AG29" s="438"/>
      <c r="AH29" s="458">
        <v>242</v>
      </c>
      <c r="AI29" s="459"/>
      <c r="AJ29" s="459"/>
      <c r="AK29" s="459"/>
      <c r="AL29" s="501"/>
      <c r="AM29" s="458">
        <v>762869</v>
      </c>
      <c r="AN29" s="459"/>
      <c r="AO29" s="459"/>
      <c r="AP29" s="459"/>
      <c r="AQ29" s="459"/>
      <c r="AR29" s="501"/>
      <c r="AS29" s="458">
        <v>3152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464820</v>
      </c>
      <c r="BO29" s="408"/>
      <c r="BP29" s="408"/>
      <c r="BQ29" s="408"/>
      <c r="BR29" s="408"/>
      <c r="BS29" s="408"/>
      <c r="BT29" s="408"/>
      <c r="BU29" s="409"/>
      <c r="BV29" s="407">
        <v>369325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4493480</v>
      </c>
      <c r="BO30" s="527"/>
      <c r="BP30" s="527"/>
      <c r="BQ30" s="527"/>
      <c r="BR30" s="527"/>
      <c r="BS30" s="527"/>
      <c r="BT30" s="527"/>
      <c r="BU30" s="528"/>
      <c r="BV30" s="526">
        <v>4166751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浅口市国民健康保険特別会計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浅口市水道事業会計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IF('各会計、関係団体の財政状況及び健全化判断比率'!B33="","",'各会計、関係団体の財政状況及び健全化判断比率'!B33)</f>
        <v>浅口市工業団地開発事業特別会計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岡山県後期高齢者医療広域連合後期高齢者医療特別会計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浅口市土地開発公社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浅口市畑地かんがい給水事業特別会計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浅口市介護保険特別会計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浅口市下水道事業会計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岡山県西南水道企業団</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浅口市後期高齢者医療特別会計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岡山県市町村総合事務組合一般会計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岡山県市町村総合事務組合貸付金特別会計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倉敷西部清掃施設組合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笠岡地区消防組合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岡山県西部環境整備施設組合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岡山県西部衛生施設組合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岡山県市町村税整理組合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18</v>
      </c>
      <c r="BX43" s="597"/>
      <c r="BY43" s="598" t="str">
        <f>IF('各会計、関係団体の財政状況及び健全化判断比率'!B77="","",'各会計、関係団体の財政状況及び健全化判断比率'!B77)</f>
        <v>岡山県市町村総合事務組合拠出金特別会計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DG5Z0aSbNX5rtr+IJ/TGVKUfQ/qZtPUL2RTtNJ+6i//KRqE+q75dyVml1dFjMEoNa0TIyJEB5BVGurdemv9b5w==" saltValue="rbvHHWFkfUrOCAP7xT2HH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3721786</v>
      </c>
      <c r="S5" s="613"/>
      <c r="T5" s="613"/>
      <c r="U5" s="613"/>
      <c r="V5" s="613"/>
      <c r="W5" s="613"/>
      <c r="X5" s="613"/>
      <c r="Y5" s="614"/>
      <c r="Z5" s="615">
        <v>22.3</v>
      </c>
      <c r="AA5" s="615"/>
      <c r="AB5" s="615"/>
      <c r="AC5" s="615"/>
      <c r="AD5" s="616">
        <v>3721761</v>
      </c>
      <c r="AE5" s="616"/>
      <c r="AF5" s="616"/>
      <c r="AG5" s="616"/>
      <c r="AH5" s="616"/>
      <c r="AI5" s="616"/>
      <c r="AJ5" s="616"/>
      <c r="AK5" s="616"/>
      <c r="AL5" s="617">
        <v>38.200000000000003</v>
      </c>
      <c r="AM5" s="618"/>
      <c r="AN5" s="618"/>
      <c r="AO5" s="619"/>
      <c r="AP5" s="609" t="s">
        <v>216</v>
      </c>
      <c r="AQ5" s="610"/>
      <c r="AR5" s="610"/>
      <c r="AS5" s="610"/>
      <c r="AT5" s="610"/>
      <c r="AU5" s="610"/>
      <c r="AV5" s="610"/>
      <c r="AW5" s="610"/>
      <c r="AX5" s="610"/>
      <c r="AY5" s="610"/>
      <c r="AZ5" s="610"/>
      <c r="BA5" s="610"/>
      <c r="BB5" s="610"/>
      <c r="BC5" s="610"/>
      <c r="BD5" s="610"/>
      <c r="BE5" s="610"/>
      <c r="BF5" s="611"/>
      <c r="BG5" s="623">
        <v>3721750</v>
      </c>
      <c r="BH5" s="624"/>
      <c r="BI5" s="624"/>
      <c r="BJ5" s="624"/>
      <c r="BK5" s="624"/>
      <c r="BL5" s="624"/>
      <c r="BM5" s="624"/>
      <c r="BN5" s="625"/>
      <c r="BO5" s="626">
        <v>100</v>
      </c>
      <c r="BP5" s="626"/>
      <c r="BQ5" s="626"/>
      <c r="BR5" s="626"/>
      <c r="BS5" s="627">
        <v>38543</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127584</v>
      </c>
      <c r="S6" s="624"/>
      <c r="T6" s="624"/>
      <c r="U6" s="624"/>
      <c r="V6" s="624"/>
      <c r="W6" s="624"/>
      <c r="X6" s="624"/>
      <c r="Y6" s="625"/>
      <c r="Z6" s="626">
        <v>0.8</v>
      </c>
      <c r="AA6" s="626"/>
      <c r="AB6" s="626"/>
      <c r="AC6" s="626"/>
      <c r="AD6" s="627">
        <v>127584</v>
      </c>
      <c r="AE6" s="627"/>
      <c r="AF6" s="627"/>
      <c r="AG6" s="627"/>
      <c r="AH6" s="627"/>
      <c r="AI6" s="627"/>
      <c r="AJ6" s="627"/>
      <c r="AK6" s="627"/>
      <c r="AL6" s="628">
        <v>1.3</v>
      </c>
      <c r="AM6" s="629"/>
      <c r="AN6" s="629"/>
      <c r="AO6" s="630"/>
      <c r="AP6" s="620" t="s">
        <v>221</v>
      </c>
      <c r="AQ6" s="621"/>
      <c r="AR6" s="621"/>
      <c r="AS6" s="621"/>
      <c r="AT6" s="621"/>
      <c r="AU6" s="621"/>
      <c r="AV6" s="621"/>
      <c r="AW6" s="621"/>
      <c r="AX6" s="621"/>
      <c r="AY6" s="621"/>
      <c r="AZ6" s="621"/>
      <c r="BA6" s="621"/>
      <c r="BB6" s="621"/>
      <c r="BC6" s="621"/>
      <c r="BD6" s="621"/>
      <c r="BE6" s="621"/>
      <c r="BF6" s="622"/>
      <c r="BG6" s="623">
        <v>3721750</v>
      </c>
      <c r="BH6" s="624"/>
      <c r="BI6" s="624"/>
      <c r="BJ6" s="624"/>
      <c r="BK6" s="624"/>
      <c r="BL6" s="624"/>
      <c r="BM6" s="624"/>
      <c r="BN6" s="625"/>
      <c r="BO6" s="626">
        <v>100</v>
      </c>
      <c r="BP6" s="626"/>
      <c r="BQ6" s="626"/>
      <c r="BR6" s="626"/>
      <c r="BS6" s="627">
        <v>38543</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168241</v>
      </c>
      <c r="CS6" s="624"/>
      <c r="CT6" s="624"/>
      <c r="CU6" s="624"/>
      <c r="CV6" s="624"/>
      <c r="CW6" s="624"/>
      <c r="CX6" s="624"/>
      <c r="CY6" s="625"/>
      <c r="CZ6" s="617">
        <v>1.1000000000000001</v>
      </c>
      <c r="DA6" s="618"/>
      <c r="DB6" s="618"/>
      <c r="DC6" s="634"/>
      <c r="DD6" s="632" t="s">
        <v>122</v>
      </c>
      <c r="DE6" s="624"/>
      <c r="DF6" s="624"/>
      <c r="DG6" s="624"/>
      <c r="DH6" s="624"/>
      <c r="DI6" s="624"/>
      <c r="DJ6" s="624"/>
      <c r="DK6" s="624"/>
      <c r="DL6" s="624"/>
      <c r="DM6" s="624"/>
      <c r="DN6" s="624"/>
      <c r="DO6" s="624"/>
      <c r="DP6" s="625"/>
      <c r="DQ6" s="632">
        <v>168241</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1570</v>
      </c>
      <c r="S7" s="624"/>
      <c r="T7" s="624"/>
      <c r="U7" s="624"/>
      <c r="V7" s="624"/>
      <c r="W7" s="624"/>
      <c r="X7" s="624"/>
      <c r="Y7" s="625"/>
      <c r="Z7" s="626">
        <v>0</v>
      </c>
      <c r="AA7" s="626"/>
      <c r="AB7" s="626"/>
      <c r="AC7" s="626"/>
      <c r="AD7" s="627">
        <v>1570</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1591804</v>
      </c>
      <c r="BH7" s="624"/>
      <c r="BI7" s="624"/>
      <c r="BJ7" s="624"/>
      <c r="BK7" s="624"/>
      <c r="BL7" s="624"/>
      <c r="BM7" s="624"/>
      <c r="BN7" s="625"/>
      <c r="BO7" s="626">
        <v>42.8</v>
      </c>
      <c r="BP7" s="626"/>
      <c r="BQ7" s="626"/>
      <c r="BR7" s="626"/>
      <c r="BS7" s="627">
        <v>38543</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1543200</v>
      </c>
      <c r="CS7" s="624"/>
      <c r="CT7" s="624"/>
      <c r="CU7" s="624"/>
      <c r="CV7" s="624"/>
      <c r="CW7" s="624"/>
      <c r="CX7" s="624"/>
      <c r="CY7" s="625"/>
      <c r="CZ7" s="626">
        <v>9.9</v>
      </c>
      <c r="DA7" s="626"/>
      <c r="DB7" s="626"/>
      <c r="DC7" s="626"/>
      <c r="DD7" s="632">
        <v>114743</v>
      </c>
      <c r="DE7" s="624"/>
      <c r="DF7" s="624"/>
      <c r="DG7" s="624"/>
      <c r="DH7" s="624"/>
      <c r="DI7" s="624"/>
      <c r="DJ7" s="624"/>
      <c r="DK7" s="624"/>
      <c r="DL7" s="624"/>
      <c r="DM7" s="624"/>
      <c r="DN7" s="624"/>
      <c r="DO7" s="624"/>
      <c r="DP7" s="625"/>
      <c r="DQ7" s="632">
        <v>1299363</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25806</v>
      </c>
      <c r="S8" s="624"/>
      <c r="T8" s="624"/>
      <c r="U8" s="624"/>
      <c r="V8" s="624"/>
      <c r="W8" s="624"/>
      <c r="X8" s="624"/>
      <c r="Y8" s="625"/>
      <c r="Z8" s="626">
        <v>0.2</v>
      </c>
      <c r="AA8" s="626"/>
      <c r="AB8" s="626"/>
      <c r="AC8" s="626"/>
      <c r="AD8" s="627">
        <v>25806</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59317</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5526854</v>
      </c>
      <c r="CS8" s="624"/>
      <c r="CT8" s="624"/>
      <c r="CU8" s="624"/>
      <c r="CV8" s="624"/>
      <c r="CW8" s="624"/>
      <c r="CX8" s="624"/>
      <c r="CY8" s="625"/>
      <c r="CZ8" s="626">
        <v>35.6</v>
      </c>
      <c r="DA8" s="626"/>
      <c r="DB8" s="626"/>
      <c r="DC8" s="626"/>
      <c r="DD8" s="632">
        <v>150909</v>
      </c>
      <c r="DE8" s="624"/>
      <c r="DF8" s="624"/>
      <c r="DG8" s="624"/>
      <c r="DH8" s="624"/>
      <c r="DI8" s="624"/>
      <c r="DJ8" s="624"/>
      <c r="DK8" s="624"/>
      <c r="DL8" s="624"/>
      <c r="DM8" s="624"/>
      <c r="DN8" s="624"/>
      <c r="DO8" s="624"/>
      <c r="DP8" s="625"/>
      <c r="DQ8" s="632">
        <v>3187945</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28192</v>
      </c>
      <c r="S9" s="624"/>
      <c r="T9" s="624"/>
      <c r="U9" s="624"/>
      <c r="V9" s="624"/>
      <c r="W9" s="624"/>
      <c r="X9" s="624"/>
      <c r="Y9" s="625"/>
      <c r="Z9" s="626">
        <v>0.2</v>
      </c>
      <c r="AA9" s="626"/>
      <c r="AB9" s="626"/>
      <c r="AC9" s="626"/>
      <c r="AD9" s="627">
        <v>28192</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1330996</v>
      </c>
      <c r="BH9" s="624"/>
      <c r="BI9" s="624"/>
      <c r="BJ9" s="624"/>
      <c r="BK9" s="624"/>
      <c r="BL9" s="624"/>
      <c r="BM9" s="624"/>
      <c r="BN9" s="625"/>
      <c r="BO9" s="626">
        <v>35.799999999999997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1542346</v>
      </c>
      <c r="CS9" s="624"/>
      <c r="CT9" s="624"/>
      <c r="CU9" s="624"/>
      <c r="CV9" s="624"/>
      <c r="CW9" s="624"/>
      <c r="CX9" s="624"/>
      <c r="CY9" s="625"/>
      <c r="CZ9" s="626">
        <v>9.9</v>
      </c>
      <c r="DA9" s="626"/>
      <c r="DB9" s="626"/>
      <c r="DC9" s="626"/>
      <c r="DD9" s="632">
        <v>18391</v>
      </c>
      <c r="DE9" s="624"/>
      <c r="DF9" s="624"/>
      <c r="DG9" s="624"/>
      <c r="DH9" s="624"/>
      <c r="DI9" s="624"/>
      <c r="DJ9" s="624"/>
      <c r="DK9" s="624"/>
      <c r="DL9" s="624"/>
      <c r="DM9" s="624"/>
      <c r="DN9" s="624"/>
      <c r="DO9" s="624"/>
      <c r="DP9" s="625"/>
      <c r="DQ9" s="632">
        <v>1219408</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66902</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730003</v>
      </c>
      <c r="S11" s="624"/>
      <c r="T11" s="624"/>
      <c r="U11" s="624"/>
      <c r="V11" s="624"/>
      <c r="W11" s="624"/>
      <c r="X11" s="624"/>
      <c r="Y11" s="625"/>
      <c r="Z11" s="628">
        <v>4.4000000000000004</v>
      </c>
      <c r="AA11" s="629"/>
      <c r="AB11" s="629"/>
      <c r="AC11" s="635"/>
      <c r="AD11" s="632">
        <v>730003</v>
      </c>
      <c r="AE11" s="624"/>
      <c r="AF11" s="624"/>
      <c r="AG11" s="624"/>
      <c r="AH11" s="624"/>
      <c r="AI11" s="624"/>
      <c r="AJ11" s="624"/>
      <c r="AK11" s="625"/>
      <c r="AL11" s="628">
        <v>7.5</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134589</v>
      </c>
      <c r="BH11" s="624"/>
      <c r="BI11" s="624"/>
      <c r="BJ11" s="624"/>
      <c r="BK11" s="624"/>
      <c r="BL11" s="624"/>
      <c r="BM11" s="624"/>
      <c r="BN11" s="625"/>
      <c r="BO11" s="626">
        <v>3.6</v>
      </c>
      <c r="BP11" s="626"/>
      <c r="BQ11" s="626"/>
      <c r="BR11" s="626"/>
      <c r="BS11" s="627">
        <v>38543</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389758</v>
      </c>
      <c r="CS11" s="624"/>
      <c r="CT11" s="624"/>
      <c r="CU11" s="624"/>
      <c r="CV11" s="624"/>
      <c r="CW11" s="624"/>
      <c r="CX11" s="624"/>
      <c r="CY11" s="625"/>
      <c r="CZ11" s="626">
        <v>2.5</v>
      </c>
      <c r="DA11" s="626"/>
      <c r="DB11" s="626"/>
      <c r="DC11" s="626"/>
      <c r="DD11" s="632">
        <v>95926</v>
      </c>
      <c r="DE11" s="624"/>
      <c r="DF11" s="624"/>
      <c r="DG11" s="624"/>
      <c r="DH11" s="624"/>
      <c r="DI11" s="624"/>
      <c r="DJ11" s="624"/>
      <c r="DK11" s="624"/>
      <c r="DL11" s="624"/>
      <c r="DM11" s="624"/>
      <c r="DN11" s="624"/>
      <c r="DO11" s="624"/>
      <c r="DP11" s="625"/>
      <c r="DQ11" s="632">
        <v>255659</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1805042</v>
      </c>
      <c r="BH12" s="624"/>
      <c r="BI12" s="624"/>
      <c r="BJ12" s="624"/>
      <c r="BK12" s="624"/>
      <c r="BL12" s="624"/>
      <c r="BM12" s="624"/>
      <c r="BN12" s="625"/>
      <c r="BO12" s="626">
        <v>48.5</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68739</v>
      </c>
      <c r="CS12" s="624"/>
      <c r="CT12" s="624"/>
      <c r="CU12" s="624"/>
      <c r="CV12" s="624"/>
      <c r="CW12" s="624"/>
      <c r="CX12" s="624"/>
      <c r="CY12" s="625"/>
      <c r="CZ12" s="626">
        <v>0.4</v>
      </c>
      <c r="DA12" s="626"/>
      <c r="DB12" s="626"/>
      <c r="DC12" s="626"/>
      <c r="DD12" s="632" t="s">
        <v>122</v>
      </c>
      <c r="DE12" s="624"/>
      <c r="DF12" s="624"/>
      <c r="DG12" s="624"/>
      <c r="DH12" s="624"/>
      <c r="DI12" s="624"/>
      <c r="DJ12" s="624"/>
      <c r="DK12" s="624"/>
      <c r="DL12" s="624"/>
      <c r="DM12" s="624"/>
      <c r="DN12" s="624"/>
      <c r="DO12" s="624"/>
      <c r="DP12" s="625"/>
      <c r="DQ12" s="632">
        <v>67974</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1793380</v>
      </c>
      <c r="BH13" s="624"/>
      <c r="BI13" s="624"/>
      <c r="BJ13" s="624"/>
      <c r="BK13" s="624"/>
      <c r="BL13" s="624"/>
      <c r="BM13" s="624"/>
      <c r="BN13" s="625"/>
      <c r="BO13" s="626">
        <v>48.2</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2074689</v>
      </c>
      <c r="CS13" s="624"/>
      <c r="CT13" s="624"/>
      <c r="CU13" s="624"/>
      <c r="CV13" s="624"/>
      <c r="CW13" s="624"/>
      <c r="CX13" s="624"/>
      <c r="CY13" s="625"/>
      <c r="CZ13" s="626">
        <v>13.4</v>
      </c>
      <c r="DA13" s="626"/>
      <c r="DB13" s="626"/>
      <c r="DC13" s="626"/>
      <c r="DD13" s="632">
        <v>474439</v>
      </c>
      <c r="DE13" s="624"/>
      <c r="DF13" s="624"/>
      <c r="DG13" s="624"/>
      <c r="DH13" s="624"/>
      <c r="DI13" s="624"/>
      <c r="DJ13" s="624"/>
      <c r="DK13" s="624"/>
      <c r="DL13" s="624"/>
      <c r="DM13" s="624"/>
      <c r="DN13" s="624"/>
      <c r="DO13" s="624"/>
      <c r="DP13" s="625"/>
      <c r="DQ13" s="632">
        <v>1624675</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1123</v>
      </c>
      <c r="S14" s="624"/>
      <c r="T14" s="624"/>
      <c r="U14" s="624"/>
      <c r="V14" s="624"/>
      <c r="W14" s="624"/>
      <c r="X14" s="624"/>
      <c r="Y14" s="625"/>
      <c r="Z14" s="626">
        <v>0</v>
      </c>
      <c r="AA14" s="626"/>
      <c r="AB14" s="626"/>
      <c r="AC14" s="626"/>
      <c r="AD14" s="627">
        <v>1123</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139460</v>
      </c>
      <c r="BH14" s="624"/>
      <c r="BI14" s="624"/>
      <c r="BJ14" s="624"/>
      <c r="BK14" s="624"/>
      <c r="BL14" s="624"/>
      <c r="BM14" s="624"/>
      <c r="BN14" s="625"/>
      <c r="BO14" s="626">
        <v>3.7</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955461</v>
      </c>
      <c r="CS14" s="624"/>
      <c r="CT14" s="624"/>
      <c r="CU14" s="624"/>
      <c r="CV14" s="624"/>
      <c r="CW14" s="624"/>
      <c r="CX14" s="624"/>
      <c r="CY14" s="625"/>
      <c r="CZ14" s="626">
        <v>6.2</v>
      </c>
      <c r="DA14" s="626"/>
      <c r="DB14" s="626"/>
      <c r="DC14" s="626"/>
      <c r="DD14" s="632">
        <v>266262</v>
      </c>
      <c r="DE14" s="624"/>
      <c r="DF14" s="624"/>
      <c r="DG14" s="624"/>
      <c r="DH14" s="624"/>
      <c r="DI14" s="624"/>
      <c r="DJ14" s="624"/>
      <c r="DK14" s="624"/>
      <c r="DL14" s="624"/>
      <c r="DM14" s="624"/>
      <c r="DN14" s="624"/>
      <c r="DO14" s="624"/>
      <c r="DP14" s="625"/>
      <c r="DQ14" s="632">
        <v>718601</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185444</v>
      </c>
      <c r="BH15" s="624"/>
      <c r="BI15" s="624"/>
      <c r="BJ15" s="624"/>
      <c r="BK15" s="624"/>
      <c r="BL15" s="624"/>
      <c r="BM15" s="624"/>
      <c r="BN15" s="625"/>
      <c r="BO15" s="626">
        <v>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1745289</v>
      </c>
      <c r="CS15" s="624"/>
      <c r="CT15" s="624"/>
      <c r="CU15" s="624"/>
      <c r="CV15" s="624"/>
      <c r="CW15" s="624"/>
      <c r="CX15" s="624"/>
      <c r="CY15" s="625"/>
      <c r="CZ15" s="626">
        <v>11.2</v>
      </c>
      <c r="DA15" s="626"/>
      <c r="DB15" s="626"/>
      <c r="DC15" s="626"/>
      <c r="DD15" s="632">
        <v>137196</v>
      </c>
      <c r="DE15" s="624"/>
      <c r="DF15" s="624"/>
      <c r="DG15" s="624"/>
      <c r="DH15" s="624"/>
      <c r="DI15" s="624"/>
      <c r="DJ15" s="624"/>
      <c r="DK15" s="624"/>
      <c r="DL15" s="624"/>
      <c r="DM15" s="624"/>
      <c r="DN15" s="624"/>
      <c r="DO15" s="624"/>
      <c r="DP15" s="625"/>
      <c r="DQ15" s="632">
        <v>1524182</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13798</v>
      </c>
      <c r="S16" s="624"/>
      <c r="T16" s="624"/>
      <c r="U16" s="624"/>
      <c r="V16" s="624"/>
      <c r="W16" s="624"/>
      <c r="X16" s="624"/>
      <c r="Y16" s="625"/>
      <c r="Z16" s="626">
        <v>0.1</v>
      </c>
      <c r="AA16" s="626"/>
      <c r="AB16" s="626"/>
      <c r="AC16" s="626"/>
      <c r="AD16" s="627">
        <v>13798</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2446</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2446</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45795</v>
      </c>
      <c r="S17" s="624"/>
      <c r="T17" s="624"/>
      <c r="U17" s="624"/>
      <c r="V17" s="624"/>
      <c r="W17" s="624"/>
      <c r="X17" s="624"/>
      <c r="Y17" s="625"/>
      <c r="Z17" s="626">
        <v>0.3</v>
      </c>
      <c r="AA17" s="626"/>
      <c r="AB17" s="626"/>
      <c r="AC17" s="626"/>
      <c r="AD17" s="627">
        <v>45795</v>
      </c>
      <c r="AE17" s="627"/>
      <c r="AF17" s="627"/>
      <c r="AG17" s="627"/>
      <c r="AH17" s="627"/>
      <c r="AI17" s="627"/>
      <c r="AJ17" s="627"/>
      <c r="AK17" s="627"/>
      <c r="AL17" s="628">
        <v>0.5</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1502732</v>
      </c>
      <c r="CS17" s="624"/>
      <c r="CT17" s="624"/>
      <c r="CU17" s="624"/>
      <c r="CV17" s="624"/>
      <c r="CW17" s="624"/>
      <c r="CX17" s="624"/>
      <c r="CY17" s="625"/>
      <c r="CZ17" s="626">
        <v>9.6999999999999993</v>
      </c>
      <c r="DA17" s="626"/>
      <c r="DB17" s="626"/>
      <c r="DC17" s="626"/>
      <c r="DD17" s="632" t="s">
        <v>122</v>
      </c>
      <c r="DE17" s="624"/>
      <c r="DF17" s="624"/>
      <c r="DG17" s="624"/>
      <c r="DH17" s="624"/>
      <c r="DI17" s="624"/>
      <c r="DJ17" s="624"/>
      <c r="DK17" s="624"/>
      <c r="DL17" s="624"/>
      <c r="DM17" s="624"/>
      <c r="DN17" s="624"/>
      <c r="DO17" s="624"/>
      <c r="DP17" s="625"/>
      <c r="DQ17" s="632">
        <v>1404170</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38179</v>
      </c>
      <c r="S18" s="624"/>
      <c r="T18" s="624"/>
      <c r="U18" s="624"/>
      <c r="V18" s="624"/>
      <c r="W18" s="624"/>
      <c r="X18" s="624"/>
      <c r="Y18" s="625"/>
      <c r="Z18" s="626">
        <v>0.2</v>
      </c>
      <c r="AA18" s="626"/>
      <c r="AB18" s="626"/>
      <c r="AC18" s="626"/>
      <c r="AD18" s="627">
        <v>38179</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36048</v>
      </c>
      <c r="S19" s="624"/>
      <c r="T19" s="624"/>
      <c r="U19" s="624"/>
      <c r="V19" s="624"/>
      <c r="W19" s="624"/>
      <c r="X19" s="624"/>
      <c r="Y19" s="625"/>
      <c r="Z19" s="626">
        <v>0.2</v>
      </c>
      <c r="AA19" s="626"/>
      <c r="AB19" s="626"/>
      <c r="AC19" s="626"/>
      <c r="AD19" s="627">
        <v>36048</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36</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2131</v>
      </c>
      <c r="S20" s="624"/>
      <c r="T20" s="624"/>
      <c r="U20" s="624"/>
      <c r="V20" s="624"/>
      <c r="W20" s="624"/>
      <c r="X20" s="624"/>
      <c r="Y20" s="625"/>
      <c r="Z20" s="626">
        <v>0</v>
      </c>
      <c r="AA20" s="626"/>
      <c r="AB20" s="626"/>
      <c r="AC20" s="626"/>
      <c r="AD20" s="627">
        <v>2131</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36</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15519755</v>
      </c>
      <c r="CS20" s="624"/>
      <c r="CT20" s="624"/>
      <c r="CU20" s="624"/>
      <c r="CV20" s="624"/>
      <c r="CW20" s="624"/>
      <c r="CX20" s="624"/>
      <c r="CY20" s="625"/>
      <c r="CZ20" s="626">
        <v>100</v>
      </c>
      <c r="DA20" s="626"/>
      <c r="DB20" s="626"/>
      <c r="DC20" s="626"/>
      <c r="DD20" s="632">
        <v>1257866</v>
      </c>
      <c r="DE20" s="624"/>
      <c r="DF20" s="624"/>
      <c r="DG20" s="624"/>
      <c r="DH20" s="624"/>
      <c r="DI20" s="624"/>
      <c r="DJ20" s="624"/>
      <c r="DK20" s="624"/>
      <c r="DL20" s="624"/>
      <c r="DM20" s="624"/>
      <c r="DN20" s="624"/>
      <c r="DO20" s="624"/>
      <c r="DP20" s="625"/>
      <c r="DQ20" s="632">
        <v>11472664</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5475194</v>
      </c>
      <c r="S21" s="624"/>
      <c r="T21" s="624"/>
      <c r="U21" s="624"/>
      <c r="V21" s="624"/>
      <c r="W21" s="624"/>
      <c r="X21" s="624"/>
      <c r="Y21" s="625"/>
      <c r="Z21" s="626">
        <v>32.9</v>
      </c>
      <c r="AA21" s="626"/>
      <c r="AB21" s="626"/>
      <c r="AC21" s="626"/>
      <c r="AD21" s="627">
        <v>4999697</v>
      </c>
      <c r="AE21" s="627"/>
      <c r="AF21" s="627"/>
      <c r="AG21" s="627"/>
      <c r="AH21" s="627"/>
      <c r="AI21" s="627"/>
      <c r="AJ21" s="627"/>
      <c r="AK21" s="627"/>
      <c r="AL21" s="628">
        <v>51.3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11</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4999697</v>
      </c>
      <c r="S22" s="624"/>
      <c r="T22" s="624"/>
      <c r="U22" s="624"/>
      <c r="V22" s="624"/>
      <c r="W22" s="624"/>
      <c r="X22" s="624"/>
      <c r="Y22" s="625"/>
      <c r="Z22" s="626">
        <v>30</v>
      </c>
      <c r="AA22" s="626"/>
      <c r="AB22" s="626"/>
      <c r="AC22" s="626"/>
      <c r="AD22" s="627">
        <v>4999697</v>
      </c>
      <c r="AE22" s="627"/>
      <c r="AF22" s="627"/>
      <c r="AG22" s="627"/>
      <c r="AH22" s="627"/>
      <c r="AI22" s="627"/>
      <c r="AJ22" s="627"/>
      <c r="AK22" s="627"/>
      <c r="AL22" s="628">
        <v>51.3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475497</v>
      </c>
      <c r="S23" s="624"/>
      <c r="T23" s="624"/>
      <c r="U23" s="624"/>
      <c r="V23" s="624"/>
      <c r="W23" s="624"/>
      <c r="X23" s="624"/>
      <c r="Y23" s="625"/>
      <c r="Z23" s="626">
        <v>2.9</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25</v>
      </c>
      <c r="BH23" s="624"/>
      <c r="BI23" s="624"/>
      <c r="BJ23" s="624"/>
      <c r="BK23" s="624"/>
      <c r="BL23" s="624"/>
      <c r="BM23" s="624"/>
      <c r="BN23" s="625"/>
      <c r="BO23" s="626">
        <v>0</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7151185</v>
      </c>
      <c r="CS24" s="613"/>
      <c r="CT24" s="613"/>
      <c r="CU24" s="613"/>
      <c r="CV24" s="613"/>
      <c r="CW24" s="613"/>
      <c r="CX24" s="613"/>
      <c r="CY24" s="614"/>
      <c r="CZ24" s="617">
        <v>46.1</v>
      </c>
      <c r="DA24" s="618"/>
      <c r="DB24" s="618"/>
      <c r="DC24" s="634"/>
      <c r="DD24" s="653">
        <v>5073442</v>
      </c>
      <c r="DE24" s="613"/>
      <c r="DF24" s="613"/>
      <c r="DG24" s="613"/>
      <c r="DH24" s="613"/>
      <c r="DI24" s="613"/>
      <c r="DJ24" s="613"/>
      <c r="DK24" s="614"/>
      <c r="DL24" s="653">
        <v>4638869</v>
      </c>
      <c r="DM24" s="613"/>
      <c r="DN24" s="613"/>
      <c r="DO24" s="613"/>
      <c r="DP24" s="613"/>
      <c r="DQ24" s="613"/>
      <c r="DR24" s="613"/>
      <c r="DS24" s="613"/>
      <c r="DT24" s="613"/>
      <c r="DU24" s="613"/>
      <c r="DV24" s="614"/>
      <c r="DW24" s="617">
        <v>47.3</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10209030</v>
      </c>
      <c r="S25" s="624"/>
      <c r="T25" s="624"/>
      <c r="U25" s="624"/>
      <c r="V25" s="624"/>
      <c r="W25" s="624"/>
      <c r="X25" s="624"/>
      <c r="Y25" s="625"/>
      <c r="Z25" s="626">
        <v>61.3</v>
      </c>
      <c r="AA25" s="626"/>
      <c r="AB25" s="626"/>
      <c r="AC25" s="626"/>
      <c r="AD25" s="627">
        <v>9733508</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2537071</v>
      </c>
      <c r="CS25" s="656"/>
      <c r="CT25" s="656"/>
      <c r="CU25" s="656"/>
      <c r="CV25" s="656"/>
      <c r="CW25" s="656"/>
      <c r="CX25" s="656"/>
      <c r="CY25" s="657"/>
      <c r="CZ25" s="628">
        <v>16.3</v>
      </c>
      <c r="DA25" s="654"/>
      <c r="DB25" s="654"/>
      <c r="DC25" s="658"/>
      <c r="DD25" s="632">
        <v>2414422</v>
      </c>
      <c r="DE25" s="656"/>
      <c r="DF25" s="656"/>
      <c r="DG25" s="656"/>
      <c r="DH25" s="656"/>
      <c r="DI25" s="656"/>
      <c r="DJ25" s="656"/>
      <c r="DK25" s="657"/>
      <c r="DL25" s="632">
        <v>2407944</v>
      </c>
      <c r="DM25" s="656"/>
      <c r="DN25" s="656"/>
      <c r="DO25" s="656"/>
      <c r="DP25" s="656"/>
      <c r="DQ25" s="656"/>
      <c r="DR25" s="656"/>
      <c r="DS25" s="656"/>
      <c r="DT25" s="656"/>
      <c r="DU25" s="656"/>
      <c r="DV25" s="657"/>
      <c r="DW25" s="628">
        <v>24.5</v>
      </c>
      <c r="DX25" s="654"/>
      <c r="DY25" s="654"/>
      <c r="DZ25" s="654"/>
      <c r="EA25" s="654"/>
      <c r="EB25" s="654"/>
      <c r="EC25" s="655"/>
    </row>
    <row r="26" spans="2:133" ht="11.25" customHeight="1" x14ac:dyDescent="0.15">
      <c r="B26" s="620" t="s">
        <v>283</v>
      </c>
      <c r="C26" s="621"/>
      <c r="D26" s="621"/>
      <c r="E26" s="621"/>
      <c r="F26" s="621"/>
      <c r="G26" s="621"/>
      <c r="H26" s="621"/>
      <c r="I26" s="621"/>
      <c r="J26" s="621"/>
      <c r="K26" s="621"/>
      <c r="L26" s="621"/>
      <c r="M26" s="621"/>
      <c r="N26" s="621"/>
      <c r="O26" s="621"/>
      <c r="P26" s="621"/>
      <c r="Q26" s="622"/>
      <c r="R26" s="623">
        <v>1687</v>
      </c>
      <c r="S26" s="624"/>
      <c r="T26" s="624"/>
      <c r="U26" s="624"/>
      <c r="V26" s="624"/>
      <c r="W26" s="624"/>
      <c r="X26" s="624"/>
      <c r="Y26" s="625"/>
      <c r="Z26" s="626">
        <v>0</v>
      </c>
      <c r="AA26" s="626"/>
      <c r="AB26" s="626"/>
      <c r="AC26" s="626"/>
      <c r="AD26" s="627">
        <v>1687</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1391045</v>
      </c>
      <c r="CS26" s="624"/>
      <c r="CT26" s="624"/>
      <c r="CU26" s="624"/>
      <c r="CV26" s="624"/>
      <c r="CW26" s="624"/>
      <c r="CX26" s="624"/>
      <c r="CY26" s="625"/>
      <c r="CZ26" s="628">
        <v>9</v>
      </c>
      <c r="DA26" s="654"/>
      <c r="DB26" s="654"/>
      <c r="DC26" s="658"/>
      <c r="DD26" s="632">
        <v>1360475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286</v>
      </c>
      <c r="C27" s="621"/>
      <c r="D27" s="621"/>
      <c r="E27" s="621"/>
      <c r="F27" s="621"/>
      <c r="G27" s="621"/>
      <c r="H27" s="621"/>
      <c r="I27" s="621"/>
      <c r="J27" s="621"/>
      <c r="K27" s="621"/>
      <c r="L27" s="621"/>
      <c r="M27" s="621"/>
      <c r="N27" s="621"/>
      <c r="O27" s="621"/>
      <c r="P27" s="621"/>
      <c r="Q27" s="622"/>
      <c r="R27" s="623">
        <v>46035</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3721786</v>
      </c>
      <c r="BH27" s="624"/>
      <c r="BI27" s="624"/>
      <c r="BJ27" s="624"/>
      <c r="BK27" s="624"/>
      <c r="BL27" s="624"/>
      <c r="BM27" s="624"/>
      <c r="BN27" s="625"/>
      <c r="BO27" s="626">
        <v>100</v>
      </c>
      <c r="BP27" s="626"/>
      <c r="BQ27" s="626"/>
      <c r="BR27" s="626"/>
      <c r="BS27" s="627">
        <v>38543</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3111382</v>
      </c>
      <c r="CS27" s="656"/>
      <c r="CT27" s="656"/>
      <c r="CU27" s="656"/>
      <c r="CV27" s="656"/>
      <c r="CW27" s="656"/>
      <c r="CX27" s="656"/>
      <c r="CY27" s="657"/>
      <c r="CZ27" s="628">
        <v>20</v>
      </c>
      <c r="DA27" s="654"/>
      <c r="DB27" s="654"/>
      <c r="DC27" s="658"/>
      <c r="DD27" s="632">
        <v>1254850</v>
      </c>
      <c r="DE27" s="656"/>
      <c r="DF27" s="656"/>
      <c r="DG27" s="656"/>
      <c r="DH27" s="656"/>
      <c r="DI27" s="656"/>
      <c r="DJ27" s="656"/>
      <c r="DK27" s="657"/>
      <c r="DL27" s="632">
        <v>829255</v>
      </c>
      <c r="DM27" s="656"/>
      <c r="DN27" s="656"/>
      <c r="DO27" s="656"/>
      <c r="DP27" s="656"/>
      <c r="DQ27" s="656"/>
      <c r="DR27" s="656"/>
      <c r="DS27" s="656"/>
      <c r="DT27" s="656"/>
      <c r="DU27" s="656"/>
      <c r="DV27" s="657"/>
      <c r="DW27" s="628">
        <v>8.5</v>
      </c>
      <c r="DX27" s="654"/>
      <c r="DY27" s="654"/>
      <c r="DZ27" s="654"/>
      <c r="EA27" s="654"/>
      <c r="EB27" s="654"/>
      <c r="EC27" s="655"/>
    </row>
    <row r="28" spans="2:133" ht="11.25" customHeight="1" x14ac:dyDescent="0.15">
      <c r="B28" s="620" t="s">
        <v>289</v>
      </c>
      <c r="C28" s="621"/>
      <c r="D28" s="621"/>
      <c r="E28" s="621"/>
      <c r="F28" s="621"/>
      <c r="G28" s="621"/>
      <c r="H28" s="621"/>
      <c r="I28" s="621"/>
      <c r="J28" s="621"/>
      <c r="K28" s="621"/>
      <c r="L28" s="621"/>
      <c r="M28" s="621"/>
      <c r="N28" s="621"/>
      <c r="O28" s="621"/>
      <c r="P28" s="621"/>
      <c r="Q28" s="622"/>
      <c r="R28" s="623">
        <v>73737</v>
      </c>
      <c r="S28" s="624"/>
      <c r="T28" s="624"/>
      <c r="U28" s="624"/>
      <c r="V28" s="624"/>
      <c r="W28" s="624"/>
      <c r="X28" s="624"/>
      <c r="Y28" s="625"/>
      <c r="Z28" s="626">
        <v>0.4</v>
      </c>
      <c r="AA28" s="626"/>
      <c r="AB28" s="626"/>
      <c r="AC28" s="626"/>
      <c r="AD28" s="627">
        <v>10247</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1502732</v>
      </c>
      <c r="CS28" s="624"/>
      <c r="CT28" s="624"/>
      <c r="CU28" s="624"/>
      <c r="CV28" s="624"/>
      <c r="CW28" s="624"/>
      <c r="CX28" s="624"/>
      <c r="CY28" s="625"/>
      <c r="CZ28" s="628">
        <v>9.6999999999999993</v>
      </c>
      <c r="DA28" s="654"/>
      <c r="DB28" s="654"/>
      <c r="DC28" s="658"/>
      <c r="DD28" s="632">
        <v>1404170</v>
      </c>
      <c r="DE28" s="624"/>
      <c r="DF28" s="624"/>
      <c r="DG28" s="624"/>
      <c r="DH28" s="624"/>
      <c r="DI28" s="624"/>
      <c r="DJ28" s="624"/>
      <c r="DK28" s="625"/>
      <c r="DL28" s="632">
        <v>1401670</v>
      </c>
      <c r="DM28" s="624"/>
      <c r="DN28" s="624"/>
      <c r="DO28" s="624"/>
      <c r="DP28" s="624"/>
      <c r="DQ28" s="624"/>
      <c r="DR28" s="624"/>
      <c r="DS28" s="624"/>
      <c r="DT28" s="624"/>
      <c r="DU28" s="624"/>
      <c r="DV28" s="625"/>
      <c r="DW28" s="628">
        <v>14.3</v>
      </c>
      <c r="DX28" s="654"/>
      <c r="DY28" s="654"/>
      <c r="DZ28" s="654"/>
      <c r="EA28" s="654"/>
      <c r="EB28" s="654"/>
      <c r="EC28" s="655"/>
    </row>
    <row r="29" spans="2:133" ht="11.25" customHeight="1" x14ac:dyDescent="0.15">
      <c r="B29" s="620" t="s">
        <v>291</v>
      </c>
      <c r="C29" s="621"/>
      <c r="D29" s="621"/>
      <c r="E29" s="621"/>
      <c r="F29" s="621"/>
      <c r="G29" s="621"/>
      <c r="H29" s="621"/>
      <c r="I29" s="621"/>
      <c r="J29" s="621"/>
      <c r="K29" s="621"/>
      <c r="L29" s="621"/>
      <c r="M29" s="621"/>
      <c r="N29" s="621"/>
      <c r="O29" s="621"/>
      <c r="P29" s="621"/>
      <c r="Q29" s="622"/>
      <c r="R29" s="623">
        <v>17487</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1502732</v>
      </c>
      <c r="CS29" s="656"/>
      <c r="CT29" s="656"/>
      <c r="CU29" s="656"/>
      <c r="CV29" s="656"/>
      <c r="CW29" s="656"/>
      <c r="CX29" s="656"/>
      <c r="CY29" s="657"/>
      <c r="CZ29" s="628">
        <v>9.6999999999999993</v>
      </c>
      <c r="DA29" s="654"/>
      <c r="DB29" s="654"/>
      <c r="DC29" s="658"/>
      <c r="DD29" s="632">
        <v>1404170</v>
      </c>
      <c r="DE29" s="656"/>
      <c r="DF29" s="656"/>
      <c r="DG29" s="656"/>
      <c r="DH29" s="656"/>
      <c r="DI29" s="656"/>
      <c r="DJ29" s="656"/>
      <c r="DK29" s="657"/>
      <c r="DL29" s="632">
        <v>1401670</v>
      </c>
      <c r="DM29" s="656"/>
      <c r="DN29" s="656"/>
      <c r="DO29" s="656"/>
      <c r="DP29" s="656"/>
      <c r="DQ29" s="656"/>
      <c r="DR29" s="656"/>
      <c r="DS29" s="656"/>
      <c r="DT29" s="656"/>
      <c r="DU29" s="656"/>
      <c r="DV29" s="657"/>
      <c r="DW29" s="628">
        <v>14.3</v>
      </c>
      <c r="DX29" s="654"/>
      <c r="DY29" s="654"/>
      <c r="DZ29" s="654"/>
      <c r="EA29" s="654"/>
      <c r="EB29" s="654"/>
      <c r="EC29" s="655"/>
    </row>
    <row r="30" spans="2:133" ht="11.25" customHeight="1" x14ac:dyDescent="0.15">
      <c r="B30" s="620" t="s">
        <v>293</v>
      </c>
      <c r="C30" s="621"/>
      <c r="D30" s="621"/>
      <c r="E30" s="621"/>
      <c r="F30" s="621"/>
      <c r="G30" s="621"/>
      <c r="H30" s="621"/>
      <c r="I30" s="621"/>
      <c r="J30" s="621"/>
      <c r="K30" s="621"/>
      <c r="L30" s="621"/>
      <c r="M30" s="621"/>
      <c r="N30" s="621"/>
      <c r="O30" s="621"/>
      <c r="P30" s="621"/>
      <c r="Q30" s="622"/>
      <c r="R30" s="623">
        <v>2248170</v>
      </c>
      <c r="S30" s="624"/>
      <c r="T30" s="624"/>
      <c r="U30" s="624"/>
      <c r="V30" s="624"/>
      <c r="W30" s="624"/>
      <c r="X30" s="624"/>
      <c r="Y30" s="625"/>
      <c r="Z30" s="626">
        <v>13.5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1471750</v>
      </c>
      <c r="CS30" s="624"/>
      <c r="CT30" s="624"/>
      <c r="CU30" s="624"/>
      <c r="CV30" s="624"/>
      <c r="CW30" s="624"/>
      <c r="CX30" s="624"/>
      <c r="CY30" s="625"/>
      <c r="CZ30" s="628">
        <v>9.5</v>
      </c>
      <c r="DA30" s="654"/>
      <c r="DB30" s="654"/>
      <c r="DC30" s="658"/>
      <c r="DD30" s="632">
        <v>1373230</v>
      </c>
      <c r="DE30" s="624"/>
      <c r="DF30" s="624"/>
      <c r="DG30" s="624"/>
      <c r="DH30" s="624"/>
      <c r="DI30" s="624"/>
      <c r="DJ30" s="624"/>
      <c r="DK30" s="625"/>
      <c r="DL30" s="632">
        <v>1370730</v>
      </c>
      <c r="DM30" s="624"/>
      <c r="DN30" s="624"/>
      <c r="DO30" s="624"/>
      <c r="DP30" s="624"/>
      <c r="DQ30" s="624"/>
      <c r="DR30" s="624"/>
      <c r="DS30" s="624"/>
      <c r="DT30" s="624"/>
      <c r="DU30" s="624"/>
      <c r="DV30" s="625"/>
      <c r="DW30" s="628">
        <v>14</v>
      </c>
      <c r="DX30" s="654"/>
      <c r="DY30" s="654"/>
      <c r="DZ30" s="654"/>
      <c r="EA30" s="654"/>
      <c r="EB30" s="654"/>
      <c r="EC30" s="655"/>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98.5</v>
      </c>
      <c r="BH31" s="667"/>
      <c r="BI31" s="667"/>
      <c r="BJ31" s="667"/>
      <c r="BK31" s="667"/>
      <c r="BL31" s="667"/>
      <c r="BM31" s="618">
        <v>94</v>
      </c>
      <c r="BN31" s="667"/>
      <c r="BO31" s="667"/>
      <c r="BP31" s="667"/>
      <c r="BQ31" s="668"/>
      <c r="BR31" s="679">
        <v>98.9</v>
      </c>
      <c r="BS31" s="667"/>
      <c r="BT31" s="667"/>
      <c r="BU31" s="667"/>
      <c r="BV31" s="667"/>
      <c r="BW31" s="667"/>
      <c r="BX31" s="618">
        <v>94.3</v>
      </c>
      <c r="BY31" s="667"/>
      <c r="BZ31" s="667"/>
      <c r="CA31" s="667"/>
      <c r="CB31" s="668"/>
      <c r="CD31" s="661"/>
      <c r="CE31" s="662"/>
      <c r="CF31" s="620" t="s">
        <v>300</v>
      </c>
      <c r="CG31" s="621"/>
      <c r="CH31" s="621"/>
      <c r="CI31" s="621"/>
      <c r="CJ31" s="621"/>
      <c r="CK31" s="621"/>
      <c r="CL31" s="621"/>
      <c r="CM31" s="621"/>
      <c r="CN31" s="621"/>
      <c r="CO31" s="621"/>
      <c r="CP31" s="621"/>
      <c r="CQ31" s="622"/>
      <c r="CR31" s="623">
        <v>30982</v>
      </c>
      <c r="CS31" s="656"/>
      <c r="CT31" s="656"/>
      <c r="CU31" s="656"/>
      <c r="CV31" s="656"/>
      <c r="CW31" s="656"/>
      <c r="CX31" s="656"/>
      <c r="CY31" s="657"/>
      <c r="CZ31" s="628">
        <v>0.2</v>
      </c>
      <c r="DA31" s="654"/>
      <c r="DB31" s="654"/>
      <c r="DC31" s="658"/>
      <c r="DD31" s="632">
        <v>30940</v>
      </c>
      <c r="DE31" s="656"/>
      <c r="DF31" s="656"/>
      <c r="DG31" s="656"/>
      <c r="DH31" s="656"/>
      <c r="DI31" s="656"/>
      <c r="DJ31" s="656"/>
      <c r="DK31" s="657"/>
      <c r="DL31" s="632">
        <v>30940</v>
      </c>
      <c r="DM31" s="656"/>
      <c r="DN31" s="656"/>
      <c r="DO31" s="656"/>
      <c r="DP31" s="656"/>
      <c r="DQ31" s="656"/>
      <c r="DR31" s="656"/>
      <c r="DS31" s="656"/>
      <c r="DT31" s="656"/>
      <c r="DU31" s="656"/>
      <c r="DV31" s="657"/>
      <c r="DW31" s="628">
        <v>0.3</v>
      </c>
      <c r="DX31" s="654"/>
      <c r="DY31" s="654"/>
      <c r="DZ31" s="654"/>
      <c r="EA31" s="654"/>
      <c r="EB31" s="654"/>
      <c r="EC31" s="655"/>
    </row>
    <row r="32" spans="2:133" ht="11.25" customHeight="1" x14ac:dyDescent="0.15">
      <c r="B32" s="620" t="s">
        <v>301</v>
      </c>
      <c r="C32" s="621"/>
      <c r="D32" s="621"/>
      <c r="E32" s="621"/>
      <c r="F32" s="621"/>
      <c r="G32" s="621"/>
      <c r="H32" s="621"/>
      <c r="I32" s="621"/>
      <c r="J32" s="621"/>
      <c r="K32" s="621"/>
      <c r="L32" s="621"/>
      <c r="M32" s="621"/>
      <c r="N32" s="621"/>
      <c r="O32" s="621"/>
      <c r="P32" s="621"/>
      <c r="Q32" s="622"/>
      <c r="R32" s="623">
        <v>1043242</v>
      </c>
      <c r="S32" s="624"/>
      <c r="T32" s="624"/>
      <c r="U32" s="624"/>
      <c r="V32" s="624"/>
      <c r="W32" s="624"/>
      <c r="X32" s="624"/>
      <c r="Y32" s="625"/>
      <c r="Z32" s="626">
        <v>6.3</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98.2</v>
      </c>
      <c r="BH32" s="656"/>
      <c r="BI32" s="656"/>
      <c r="BJ32" s="656"/>
      <c r="BK32" s="656"/>
      <c r="BL32" s="656"/>
      <c r="BM32" s="629">
        <v>96.7</v>
      </c>
      <c r="BN32" s="656"/>
      <c r="BO32" s="656"/>
      <c r="BP32" s="656"/>
      <c r="BQ32" s="678"/>
      <c r="BR32" s="680">
        <v>99.3</v>
      </c>
      <c r="BS32" s="656"/>
      <c r="BT32" s="656"/>
      <c r="BU32" s="656"/>
      <c r="BV32" s="656"/>
      <c r="BW32" s="656"/>
      <c r="BX32" s="629">
        <v>97.8</v>
      </c>
      <c r="BY32" s="656"/>
      <c r="BZ32" s="656"/>
      <c r="CA32" s="656"/>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15">
      <c r="B33" s="620" t="s">
        <v>305</v>
      </c>
      <c r="C33" s="621"/>
      <c r="D33" s="621"/>
      <c r="E33" s="621"/>
      <c r="F33" s="621"/>
      <c r="G33" s="621"/>
      <c r="H33" s="621"/>
      <c r="I33" s="621"/>
      <c r="J33" s="621"/>
      <c r="K33" s="621"/>
      <c r="L33" s="621"/>
      <c r="M33" s="621"/>
      <c r="N33" s="621"/>
      <c r="O33" s="621"/>
      <c r="P33" s="621"/>
      <c r="Q33" s="622"/>
      <c r="R33" s="623">
        <v>30280</v>
      </c>
      <c r="S33" s="624"/>
      <c r="T33" s="624"/>
      <c r="U33" s="624"/>
      <c r="V33" s="624"/>
      <c r="W33" s="624"/>
      <c r="X33" s="624"/>
      <c r="Y33" s="625"/>
      <c r="Z33" s="626">
        <v>0.2</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98.5</v>
      </c>
      <c r="BH33" s="682"/>
      <c r="BI33" s="682"/>
      <c r="BJ33" s="682"/>
      <c r="BK33" s="682"/>
      <c r="BL33" s="682"/>
      <c r="BM33" s="683">
        <v>91</v>
      </c>
      <c r="BN33" s="682"/>
      <c r="BO33" s="682"/>
      <c r="BP33" s="682"/>
      <c r="BQ33" s="684"/>
      <c r="BR33" s="681">
        <v>98.4</v>
      </c>
      <c r="BS33" s="682"/>
      <c r="BT33" s="682"/>
      <c r="BU33" s="682"/>
      <c r="BV33" s="682"/>
      <c r="BW33" s="682"/>
      <c r="BX33" s="683">
        <v>90.9</v>
      </c>
      <c r="BY33" s="682"/>
      <c r="BZ33" s="682"/>
      <c r="CA33" s="682"/>
      <c r="CB33" s="684"/>
      <c r="CD33" s="620" t="s">
        <v>307</v>
      </c>
      <c r="CE33" s="621"/>
      <c r="CF33" s="621"/>
      <c r="CG33" s="621"/>
      <c r="CH33" s="621"/>
      <c r="CI33" s="621"/>
      <c r="CJ33" s="621"/>
      <c r="CK33" s="621"/>
      <c r="CL33" s="621"/>
      <c r="CM33" s="621"/>
      <c r="CN33" s="621"/>
      <c r="CO33" s="621"/>
      <c r="CP33" s="621"/>
      <c r="CQ33" s="622"/>
      <c r="CR33" s="623">
        <v>7108258</v>
      </c>
      <c r="CS33" s="656"/>
      <c r="CT33" s="656"/>
      <c r="CU33" s="656"/>
      <c r="CV33" s="656"/>
      <c r="CW33" s="656"/>
      <c r="CX33" s="656"/>
      <c r="CY33" s="657"/>
      <c r="CZ33" s="628">
        <v>45.8</v>
      </c>
      <c r="DA33" s="654"/>
      <c r="DB33" s="654"/>
      <c r="DC33" s="658"/>
      <c r="DD33" s="632">
        <v>6156462</v>
      </c>
      <c r="DE33" s="656"/>
      <c r="DF33" s="656"/>
      <c r="DG33" s="656"/>
      <c r="DH33" s="656"/>
      <c r="DI33" s="656"/>
      <c r="DJ33" s="656"/>
      <c r="DK33" s="657"/>
      <c r="DL33" s="632">
        <v>4442188</v>
      </c>
      <c r="DM33" s="656"/>
      <c r="DN33" s="656"/>
      <c r="DO33" s="656"/>
      <c r="DP33" s="656"/>
      <c r="DQ33" s="656"/>
      <c r="DR33" s="656"/>
      <c r="DS33" s="656"/>
      <c r="DT33" s="656"/>
      <c r="DU33" s="656"/>
      <c r="DV33" s="657"/>
      <c r="DW33" s="628">
        <v>45.3</v>
      </c>
      <c r="DX33" s="654"/>
      <c r="DY33" s="654"/>
      <c r="DZ33" s="654"/>
      <c r="EA33" s="654"/>
      <c r="EB33" s="654"/>
      <c r="EC33" s="655"/>
    </row>
    <row r="34" spans="2:133" ht="11.25" customHeight="1" x14ac:dyDescent="0.15">
      <c r="B34" s="620" t="s">
        <v>308</v>
      </c>
      <c r="C34" s="621"/>
      <c r="D34" s="621"/>
      <c r="E34" s="621"/>
      <c r="F34" s="621"/>
      <c r="G34" s="621"/>
      <c r="H34" s="621"/>
      <c r="I34" s="621"/>
      <c r="J34" s="621"/>
      <c r="K34" s="621"/>
      <c r="L34" s="621"/>
      <c r="M34" s="621"/>
      <c r="N34" s="621"/>
      <c r="O34" s="621"/>
      <c r="P34" s="621"/>
      <c r="Q34" s="622"/>
      <c r="R34" s="623">
        <v>100726</v>
      </c>
      <c r="S34" s="624"/>
      <c r="T34" s="624"/>
      <c r="U34" s="624"/>
      <c r="V34" s="624"/>
      <c r="W34" s="624"/>
      <c r="X34" s="624"/>
      <c r="Y34" s="625"/>
      <c r="Z34" s="626">
        <v>0.6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1669913</v>
      </c>
      <c r="CS34" s="624"/>
      <c r="CT34" s="624"/>
      <c r="CU34" s="624"/>
      <c r="CV34" s="624"/>
      <c r="CW34" s="624"/>
      <c r="CX34" s="624"/>
      <c r="CY34" s="625"/>
      <c r="CZ34" s="628">
        <v>10.8</v>
      </c>
      <c r="DA34" s="654"/>
      <c r="DB34" s="654"/>
      <c r="DC34" s="658"/>
      <c r="DD34" s="632">
        <v>1355485</v>
      </c>
      <c r="DE34" s="624"/>
      <c r="DF34" s="624"/>
      <c r="DG34" s="624"/>
      <c r="DH34" s="624"/>
      <c r="DI34" s="624"/>
      <c r="DJ34" s="624"/>
      <c r="DK34" s="625"/>
      <c r="DL34" s="632">
        <v>1220528</v>
      </c>
      <c r="DM34" s="624"/>
      <c r="DN34" s="624"/>
      <c r="DO34" s="624"/>
      <c r="DP34" s="624"/>
      <c r="DQ34" s="624"/>
      <c r="DR34" s="624"/>
      <c r="DS34" s="624"/>
      <c r="DT34" s="624"/>
      <c r="DU34" s="624"/>
      <c r="DV34" s="625"/>
      <c r="DW34" s="628">
        <v>12.4</v>
      </c>
      <c r="DX34" s="654"/>
      <c r="DY34" s="654"/>
      <c r="DZ34" s="654"/>
      <c r="EA34" s="654"/>
      <c r="EB34" s="654"/>
      <c r="EC34" s="655"/>
    </row>
    <row r="35" spans="2:133" ht="11.25" customHeight="1" x14ac:dyDescent="0.15">
      <c r="B35" s="620" t="s">
        <v>310</v>
      </c>
      <c r="C35" s="621"/>
      <c r="D35" s="621"/>
      <c r="E35" s="621"/>
      <c r="F35" s="621"/>
      <c r="G35" s="621"/>
      <c r="H35" s="621"/>
      <c r="I35" s="621"/>
      <c r="J35" s="621"/>
      <c r="K35" s="621"/>
      <c r="L35" s="621"/>
      <c r="M35" s="621"/>
      <c r="N35" s="621"/>
      <c r="O35" s="621"/>
      <c r="P35" s="621"/>
      <c r="Q35" s="622"/>
      <c r="R35" s="623">
        <v>963330</v>
      </c>
      <c r="S35" s="624"/>
      <c r="T35" s="624"/>
      <c r="U35" s="624"/>
      <c r="V35" s="624"/>
      <c r="W35" s="624"/>
      <c r="X35" s="624"/>
      <c r="Y35" s="625"/>
      <c r="Z35" s="626">
        <v>5.8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184280</v>
      </c>
      <c r="CS35" s="656"/>
      <c r="CT35" s="656"/>
      <c r="CU35" s="656"/>
      <c r="CV35" s="656"/>
      <c r="CW35" s="656"/>
      <c r="CX35" s="656"/>
      <c r="CY35" s="657"/>
      <c r="CZ35" s="628">
        <v>1.2</v>
      </c>
      <c r="DA35" s="654"/>
      <c r="DB35" s="654"/>
      <c r="DC35" s="658"/>
      <c r="DD35" s="632">
        <v>139522</v>
      </c>
      <c r="DE35" s="656"/>
      <c r="DF35" s="656"/>
      <c r="DG35" s="656"/>
      <c r="DH35" s="656"/>
      <c r="DI35" s="656"/>
      <c r="DJ35" s="656"/>
      <c r="DK35" s="657"/>
      <c r="DL35" s="632">
        <v>137435</v>
      </c>
      <c r="DM35" s="656"/>
      <c r="DN35" s="656"/>
      <c r="DO35" s="656"/>
      <c r="DP35" s="656"/>
      <c r="DQ35" s="656"/>
      <c r="DR35" s="656"/>
      <c r="DS35" s="656"/>
      <c r="DT35" s="656"/>
      <c r="DU35" s="656"/>
      <c r="DV35" s="657"/>
      <c r="DW35" s="628">
        <v>1.4</v>
      </c>
      <c r="DX35" s="654"/>
      <c r="DY35" s="654"/>
      <c r="DZ35" s="654"/>
      <c r="EA35" s="654"/>
      <c r="EB35" s="654"/>
      <c r="EC35" s="655"/>
    </row>
    <row r="36" spans="2:133" ht="11.25" customHeight="1" x14ac:dyDescent="0.15">
      <c r="B36" s="620" t="s">
        <v>314</v>
      </c>
      <c r="C36" s="621"/>
      <c r="D36" s="621"/>
      <c r="E36" s="621"/>
      <c r="F36" s="621"/>
      <c r="G36" s="621"/>
      <c r="H36" s="621"/>
      <c r="I36" s="621"/>
      <c r="J36" s="621"/>
      <c r="K36" s="621"/>
      <c r="L36" s="621"/>
      <c r="M36" s="621"/>
      <c r="N36" s="621"/>
      <c r="O36" s="621"/>
      <c r="P36" s="621"/>
      <c r="Q36" s="622"/>
      <c r="R36" s="623">
        <v>757981</v>
      </c>
      <c r="S36" s="624"/>
      <c r="T36" s="624"/>
      <c r="U36" s="624"/>
      <c r="V36" s="624"/>
      <c r="W36" s="624"/>
      <c r="X36" s="624"/>
      <c r="Y36" s="625"/>
      <c r="Z36" s="626">
        <v>4.5</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2758221</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358033</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2587708</v>
      </c>
      <c r="CS36" s="624"/>
      <c r="CT36" s="624"/>
      <c r="CU36" s="624"/>
      <c r="CV36" s="624"/>
      <c r="CW36" s="624"/>
      <c r="CX36" s="624"/>
      <c r="CY36" s="625"/>
      <c r="CZ36" s="628">
        <v>16.7</v>
      </c>
      <c r="DA36" s="654"/>
      <c r="DB36" s="654"/>
      <c r="DC36" s="658"/>
      <c r="DD36" s="632">
        <v>2292899</v>
      </c>
      <c r="DE36" s="624"/>
      <c r="DF36" s="624"/>
      <c r="DG36" s="624"/>
      <c r="DH36" s="624"/>
      <c r="DI36" s="624"/>
      <c r="DJ36" s="624"/>
      <c r="DK36" s="625"/>
      <c r="DL36" s="632">
        <v>1843820</v>
      </c>
      <c r="DM36" s="624"/>
      <c r="DN36" s="624"/>
      <c r="DO36" s="624"/>
      <c r="DP36" s="624"/>
      <c r="DQ36" s="624"/>
      <c r="DR36" s="624"/>
      <c r="DS36" s="624"/>
      <c r="DT36" s="624"/>
      <c r="DU36" s="624"/>
      <c r="DV36" s="625"/>
      <c r="DW36" s="628">
        <v>18.8</v>
      </c>
      <c r="DX36" s="654"/>
      <c r="DY36" s="654"/>
      <c r="DZ36" s="654"/>
      <c r="EA36" s="654"/>
      <c r="EB36" s="654"/>
      <c r="EC36" s="655"/>
    </row>
    <row r="37" spans="2:133" ht="11.25" customHeight="1" x14ac:dyDescent="0.15">
      <c r="B37" s="620" t="s">
        <v>318</v>
      </c>
      <c r="C37" s="621"/>
      <c r="D37" s="621"/>
      <c r="E37" s="621"/>
      <c r="F37" s="621"/>
      <c r="G37" s="621"/>
      <c r="H37" s="621"/>
      <c r="I37" s="621"/>
      <c r="J37" s="621"/>
      <c r="K37" s="621"/>
      <c r="L37" s="621"/>
      <c r="M37" s="621"/>
      <c r="N37" s="621"/>
      <c r="O37" s="621"/>
      <c r="P37" s="621"/>
      <c r="Q37" s="622"/>
      <c r="R37" s="623">
        <v>194692</v>
      </c>
      <c r="S37" s="624"/>
      <c r="T37" s="624"/>
      <c r="U37" s="624"/>
      <c r="V37" s="624"/>
      <c r="W37" s="624"/>
      <c r="X37" s="624"/>
      <c r="Y37" s="625"/>
      <c r="Z37" s="626">
        <v>1.2</v>
      </c>
      <c r="AA37" s="626"/>
      <c r="AB37" s="626"/>
      <c r="AC37" s="626"/>
      <c r="AD37" s="627">
        <v>5395</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1144448</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315171</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986796</v>
      </c>
      <c r="CS37" s="656"/>
      <c r="CT37" s="656"/>
      <c r="CU37" s="656"/>
      <c r="CV37" s="656"/>
      <c r="CW37" s="656"/>
      <c r="CX37" s="656"/>
      <c r="CY37" s="657"/>
      <c r="CZ37" s="628">
        <v>6.4</v>
      </c>
      <c r="DA37" s="654"/>
      <c r="DB37" s="654"/>
      <c r="DC37" s="658"/>
      <c r="DD37" s="632">
        <v>829575</v>
      </c>
      <c r="DE37" s="656"/>
      <c r="DF37" s="656"/>
      <c r="DG37" s="656"/>
      <c r="DH37" s="656"/>
      <c r="DI37" s="656"/>
      <c r="DJ37" s="656"/>
      <c r="DK37" s="657"/>
      <c r="DL37" s="632">
        <v>739467</v>
      </c>
      <c r="DM37" s="656"/>
      <c r="DN37" s="656"/>
      <c r="DO37" s="656"/>
      <c r="DP37" s="656"/>
      <c r="DQ37" s="656"/>
      <c r="DR37" s="656"/>
      <c r="DS37" s="656"/>
      <c r="DT37" s="656"/>
      <c r="DU37" s="656"/>
      <c r="DV37" s="657"/>
      <c r="DW37" s="628">
        <v>7.5</v>
      </c>
      <c r="DX37" s="654"/>
      <c r="DY37" s="654"/>
      <c r="DZ37" s="654"/>
      <c r="EA37" s="654"/>
      <c r="EB37" s="654"/>
      <c r="EC37" s="655"/>
    </row>
    <row r="38" spans="2:133" ht="11.25" customHeight="1" x14ac:dyDescent="0.15">
      <c r="B38" s="620" t="s">
        <v>322</v>
      </c>
      <c r="C38" s="621"/>
      <c r="D38" s="621"/>
      <c r="E38" s="621"/>
      <c r="F38" s="621"/>
      <c r="G38" s="621"/>
      <c r="H38" s="621"/>
      <c r="I38" s="621"/>
      <c r="J38" s="621"/>
      <c r="K38" s="621"/>
      <c r="L38" s="621"/>
      <c r="M38" s="621"/>
      <c r="N38" s="621"/>
      <c r="O38" s="621"/>
      <c r="P38" s="621"/>
      <c r="Q38" s="622"/>
      <c r="R38" s="623">
        <v>975747</v>
      </c>
      <c r="S38" s="624"/>
      <c r="T38" s="624"/>
      <c r="U38" s="624"/>
      <c r="V38" s="624"/>
      <c r="W38" s="624"/>
      <c r="X38" s="624"/>
      <c r="Y38" s="625"/>
      <c r="Z38" s="626">
        <v>5.9</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44734</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4196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1569039</v>
      </c>
      <c r="CS38" s="624"/>
      <c r="CT38" s="624"/>
      <c r="CU38" s="624"/>
      <c r="CV38" s="624"/>
      <c r="CW38" s="624"/>
      <c r="CX38" s="624"/>
      <c r="CY38" s="625"/>
      <c r="CZ38" s="628">
        <v>10.1</v>
      </c>
      <c r="DA38" s="654"/>
      <c r="DB38" s="654"/>
      <c r="DC38" s="658"/>
      <c r="DD38" s="632">
        <v>1301346</v>
      </c>
      <c r="DE38" s="624"/>
      <c r="DF38" s="624"/>
      <c r="DG38" s="624"/>
      <c r="DH38" s="624"/>
      <c r="DI38" s="624"/>
      <c r="DJ38" s="624"/>
      <c r="DK38" s="625"/>
      <c r="DL38" s="632">
        <v>1240405</v>
      </c>
      <c r="DM38" s="624"/>
      <c r="DN38" s="624"/>
      <c r="DO38" s="624"/>
      <c r="DP38" s="624"/>
      <c r="DQ38" s="624"/>
      <c r="DR38" s="624"/>
      <c r="DS38" s="624"/>
      <c r="DT38" s="624"/>
      <c r="DU38" s="624"/>
      <c r="DV38" s="625"/>
      <c r="DW38" s="628">
        <v>12.6</v>
      </c>
      <c r="DX38" s="654"/>
      <c r="DY38" s="654"/>
      <c r="DZ38" s="654"/>
      <c r="EA38" s="654"/>
      <c r="EB38" s="654"/>
      <c r="EC38" s="655"/>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14841</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6157</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528296</v>
      </c>
      <c r="CS39" s="656"/>
      <c r="CT39" s="656"/>
      <c r="CU39" s="656"/>
      <c r="CV39" s="656"/>
      <c r="CW39" s="656"/>
      <c r="CX39" s="656"/>
      <c r="CY39" s="657"/>
      <c r="CZ39" s="628">
        <v>3.4</v>
      </c>
      <c r="DA39" s="654"/>
      <c r="DB39" s="654"/>
      <c r="DC39" s="658"/>
      <c r="DD39" s="632">
        <v>498188</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330</v>
      </c>
      <c r="C40" s="621"/>
      <c r="D40" s="621"/>
      <c r="E40" s="621"/>
      <c r="F40" s="621"/>
      <c r="G40" s="621"/>
      <c r="H40" s="621"/>
      <c r="I40" s="621"/>
      <c r="J40" s="621"/>
      <c r="K40" s="621"/>
      <c r="L40" s="621"/>
      <c r="M40" s="621"/>
      <c r="N40" s="621"/>
      <c r="O40" s="621"/>
      <c r="P40" s="621"/>
      <c r="Q40" s="622"/>
      <c r="R40" s="623">
        <v>62147</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89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569022</v>
      </c>
      <c r="CS40" s="624"/>
      <c r="CT40" s="624"/>
      <c r="CU40" s="624"/>
      <c r="CV40" s="624"/>
      <c r="CW40" s="624"/>
      <c r="CX40" s="624"/>
      <c r="CY40" s="625"/>
      <c r="CZ40" s="628">
        <v>3.7</v>
      </c>
      <c r="DA40" s="654"/>
      <c r="DB40" s="654"/>
      <c r="DC40" s="658"/>
      <c r="DD40" s="632">
        <v>569022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15">
      <c r="B41" s="644" t="s">
        <v>335</v>
      </c>
      <c r="C41" s="645"/>
      <c r="D41" s="645"/>
      <c r="E41" s="645"/>
      <c r="F41" s="645"/>
      <c r="G41" s="645"/>
      <c r="H41" s="645"/>
      <c r="I41" s="645"/>
      <c r="J41" s="645"/>
      <c r="K41" s="645"/>
      <c r="L41" s="645"/>
      <c r="M41" s="645"/>
      <c r="N41" s="645"/>
      <c r="O41" s="645"/>
      <c r="P41" s="645"/>
      <c r="Q41" s="646"/>
      <c r="R41" s="695">
        <v>16662144</v>
      </c>
      <c r="S41" s="696"/>
      <c r="T41" s="696"/>
      <c r="U41" s="696"/>
      <c r="V41" s="696"/>
      <c r="W41" s="696"/>
      <c r="X41" s="696"/>
      <c r="Y41" s="700"/>
      <c r="Z41" s="701">
        <v>100</v>
      </c>
      <c r="AA41" s="701"/>
      <c r="AB41" s="701"/>
      <c r="AC41" s="701"/>
      <c r="AD41" s="702">
        <v>9750837</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274093</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1280105</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428</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1260312</v>
      </c>
      <c r="CS42" s="656"/>
      <c r="CT42" s="656"/>
      <c r="CU42" s="656"/>
      <c r="CV42" s="656"/>
      <c r="CW42" s="656"/>
      <c r="CX42" s="656"/>
      <c r="CY42" s="657"/>
      <c r="CZ42" s="628">
        <v>8.1</v>
      </c>
      <c r="DA42" s="654"/>
      <c r="DB42" s="654"/>
      <c r="DC42" s="658"/>
      <c r="DD42" s="632">
        <v>242760</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43263</v>
      </c>
      <c r="CS43" s="656"/>
      <c r="CT43" s="656"/>
      <c r="CU43" s="656"/>
      <c r="CV43" s="656"/>
      <c r="CW43" s="656"/>
      <c r="CX43" s="656"/>
      <c r="CY43" s="657"/>
      <c r="CZ43" s="628">
        <v>0.3</v>
      </c>
      <c r="DA43" s="654"/>
      <c r="DB43" s="654"/>
      <c r="DC43" s="658"/>
      <c r="DD43" s="632">
        <v>43263</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1257866</v>
      </c>
      <c r="CS44" s="624"/>
      <c r="CT44" s="624"/>
      <c r="CU44" s="624"/>
      <c r="CV44" s="624"/>
      <c r="CW44" s="624"/>
      <c r="CX44" s="624"/>
      <c r="CY44" s="625"/>
      <c r="CZ44" s="628">
        <v>8.1</v>
      </c>
      <c r="DA44" s="629"/>
      <c r="DB44" s="629"/>
      <c r="DC44" s="635"/>
      <c r="DD44" s="632">
        <v>240314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220017</v>
      </c>
      <c r="CS45" s="656"/>
      <c r="CT45" s="656"/>
      <c r="CU45" s="656"/>
      <c r="CV45" s="656"/>
      <c r="CW45" s="656"/>
      <c r="CX45" s="656"/>
      <c r="CY45" s="657"/>
      <c r="CZ45" s="628">
        <v>1.4</v>
      </c>
      <c r="DA45" s="654"/>
      <c r="DB45" s="654"/>
      <c r="DC45" s="658"/>
      <c r="DD45" s="632">
        <v>11997</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968389</v>
      </c>
      <c r="CS46" s="624"/>
      <c r="CT46" s="624"/>
      <c r="CU46" s="624"/>
      <c r="CV46" s="624"/>
      <c r="CW46" s="624"/>
      <c r="CX46" s="624"/>
      <c r="CY46" s="625"/>
      <c r="CZ46" s="628">
        <v>6.2</v>
      </c>
      <c r="DA46" s="629"/>
      <c r="DB46" s="629"/>
      <c r="DC46" s="635"/>
      <c r="DD46" s="632">
        <v>184757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2446</v>
      </c>
      <c r="CS47" s="656"/>
      <c r="CT47" s="656"/>
      <c r="CU47" s="656"/>
      <c r="CV47" s="656"/>
      <c r="CW47" s="656"/>
      <c r="CX47" s="656"/>
      <c r="CY47" s="657"/>
      <c r="CZ47" s="628">
        <v>0</v>
      </c>
      <c r="DA47" s="654"/>
      <c r="DB47" s="654"/>
      <c r="DC47" s="658"/>
      <c r="DD47" s="632">
        <v>2446</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15519755</v>
      </c>
      <c r="CS49" s="682"/>
      <c r="CT49" s="682"/>
      <c r="CU49" s="682"/>
      <c r="CV49" s="682"/>
      <c r="CW49" s="682"/>
      <c r="CX49" s="682"/>
      <c r="CY49" s="711"/>
      <c r="CZ49" s="703">
        <v>100</v>
      </c>
      <c r="DA49" s="712"/>
      <c r="DB49" s="712"/>
      <c r="DC49" s="713"/>
      <c r="DD49" s="714">
        <v>11472664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OxQkxF5hk92SXftBl0yySBGXZQekkBwT2kNuWfh/rkDEakKDNZ5znyaDc4u40lhtk++a1Rom7yJyi7jxTggcoQ==" saltValue="T7bc+ijuwX7vxV74v6KGA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16670</v>
      </c>
      <c r="R7" s="753"/>
      <c r="S7" s="753"/>
      <c r="T7" s="753"/>
      <c r="U7" s="753"/>
      <c r="V7" s="753">
        <v>15531</v>
      </c>
      <c r="W7" s="753"/>
      <c r="X7" s="753"/>
      <c r="Y7" s="753"/>
      <c r="Z7" s="753"/>
      <c r="AA7" s="753">
        <v>1139</v>
      </c>
      <c r="AB7" s="753"/>
      <c r="AC7" s="753"/>
      <c r="AD7" s="753"/>
      <c r="AE7" s="754"/>
      <c r="AF7" s="755">
        <v>1081</v>
      </c>
      <c r="AG7" s="756"/>
      <c r="AH7" s="756"/>
      <c r="AI7" s="756"/>
      <c r="AJ7" s="757"/>
      <c r="AK7" s="758">
        <v>952</v>
      </c>
      <c r="AL7" s="759"/>
      <c r="AM7" s="759"/>
      <c r="AN7" s="759"/>
      <c r="AO7" s="759"/>
      <c r="AP7" s="759">
        <v>11605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569</v>
      </c>
      <c r="BT7" s="747"/>
      <c r="BU7" s="747"/>
      <c r="BV7" s="747"/>
      <c r="BW7" s="747"/>
      <c r="BX7" s="747"/>
      <c r="BY7" s="747"/>
      <c r="BZ7" s="747"/>
      <c r="CA7" s="747"/>
      <c r="CB7" s="747"/>
      <c r="CC7" s="747"/>
      <c r="CD7" s="747"/>
      <c r="CE7" s="747"/>
      <c r="CF7" s="747"/>
      <c r="CG7" s="762"/>
      <c r="CH7" s="743">
        <v>-3</v>
      </c>
      <c r="CI7" s="744"/>
      <c r="CJ7" s="744"/>
      <c r="CK7" s="744"/>
      <c r="CL7" s="745"/>
      <c r="CM7" s="743">
        <v>195</v>
      </c>
      <c r="CN7" s="744"/>
      <c r="CO7" s="744"/>
      <c r="CP7" s="744"/>
      <c r="CQ7" s="745"/>
      <c r="CR7" s="743">
        <v>10</v>
      </c>
      <c r="CS7" s="744"/>
      <c r="CT7" s="744"/>
      <c r="CU7" s="744"/>
      <c r="CV7" s="745"/>
      <c r="CW7" s="743" t="s">
        <v>568</v>
      </c>
      <c r="CX7" s="744"/>
      <c r="CY7" s="744"/>
      <c r="CZ7" s="744"/>
      <c r="DA7" s="745"/>
      <c r="DB7" s="743">
        <v>68</v>
      </c>
      <c r="DC7" s="744"/>
      <c r="DD7" s="744"/>
      <c r="DE7" s="744"/>
      <c r="DF7" s="745"/>
      <c r="DG7" s="743" t="s">
        <v>568</v>
      </c>
      <c r="DH7" s="744"/>
      <c r="DI7" s="744"/>
      <c r="DJ7" s="744"/>
      <c r="DK7" s="745"/>
      <c r="DL7" s="743" t="s">
        <v>568</v>
      </c>
      <c r="DM7" s="744"/>
      <c r="DN7" s="744"/>
      <c r="DO7" s="744"/>
      <c r="DP7" s="745"/>
      <c r="DQ7" s="743" t="s">
        <v>568</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17</v>
      </c>
      <c r="R8" s="784"/>
      <c r="S8" s="784"/>
      <c r="T8" s="784"/>
      <c r="U8" s="784"/>
      <c r="V8" s="784">
        <v>13</v>
      </c>
      <c r="W8" s="784"/>
      <c r="X8" s="784"/>
      <c r="Y8" s="784"/>
      <c r="Z8" s="784"/>
      <c r="AA8" s="784">
        <v>3</v>
      </c>
      <c r="AB8" s="784"/>
      <c r="AC8" s="784"/>
      <c r="AD8" s="784"/>
      <c r="AE8" s="785"/>
      <c r="AF8" s="786">
        <v>3</v>
      </c>
      <c r="AG8" s="787"/>
      <c r="AH8" s="787"/>
      <c r="AI8" s="787"/>
      <c r="AJ8" s="788"/>
      <c r="AK8" s="769" t="s">
        <v>552</v>
      </c>
      <c r="AL8" s="770"/>
      <c r="AM8" s="770"/>
      <c r="AN8" s="770"/>
      <c r="AO8" s="770"/>
      <c r="AP8" s="770" t="s">
        <v>552</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16687</v>
      </c>
      <c r="R23" s="793"/>
      <c r="S23" s="793"/>
      <c r="T23" s="793"/>
      <c r="U23" s="793"/>
      <c r="V23" s="793">
        <v>15544</v>
      </c>
      <c r="W23" s="793"/>
      <c r="X23" s="793"/>
      <c r="Y23" s="793"/>
      <c r="Z23" s="793"/>
      <c r="AA23" s="793">
        <v>1142</v>
      </c>
      <c r="AB23" s="793"/>
      <c r="AC23" s="793"/>
      <c r="AD23" s="793"/>
      <c r="AE23" s="794"/>
      <c r="AF23" s="795">
        <v>1084</v>
      </c>
      <c r="AG23" s="793"/>
      <c r="AH23" s="793"/>
      <c r="AI23" s="793"/>
      <c r="AJ23" s="796"/>
      <c r="AK23" s="797"/>
      <c r="AL23" s="798"/>
      <c r="AM23" s="798"/>
      <c r="AN23" s="798"/>
      <c r="AO23" s="798"/>
      <c r="AP23" s="793">
        <v>11605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4090</v>
      </c>
      <c r="R28" s="823"/>
      <c r="S28" s="823"/>
      <c r="T28" s="823"/>
      <c r="U28" s="823"/>
      <c r="V28" s="823">
        <v>3732</v>
      </c>
      <c r="W28" s="823"/>
      <c r="X28" s="823"/>
      <c r="Y28" s="823"/>
      <c r="Z28" s="823"/>
      <c r="AA28" s="823">
        <v>358</v>
      </c>
      <c r="AB28" s="823"/>
      <c r="AC28" s="823"/>
      <c r="AD28" s="823"/>
      <c r="AE28" s="824"/>
      <c r="AF28" s="825">
        <v>358</v>
      </c>
      <c r="AG28" s="823"/>
      <c r="AH28" s="823"/>
      <c r="AI28" s="823"/>
      <c r="AJ28" s="826"/>
      <c r="AK28" s="827">
        <v>247</v>
      </c>
      <c r="AL28" s="828"/>
      <c r="AM28" s="828"/>
      <c r="AN28" s="828"/>
      <c r="AO28" s="828"/>
      <c r="AP28" s="828" t="s">
        <v>553</v>
      </c>
      <c r="AQ28" s="828"/>
      <c r="AR28" s="828"/>
      <c r="AS28" s="828"/>
      <c r="AT28" s="828"/>
      <c r="AU28" s="828" t="s">
        <v>553</v>
      </c>
      <c r="AV28" s="828"/>
      <c r="AW28" s="828"/>
      <c r="AX28" s="828"/>
      <c r="AY28" s="828"/>
      <c r="AZ28" s="829" t="s">
        <v>553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4292</v>
      </c>
      <c r="R29" s="784"/>
      <c r="S29" s="784"/>
      <c r="T29" s="784"/>
      <c r="U29" s="784"/>
      <c r="V29" s="784">
        <v>4034</v>
      </c>
      <c r="W29" s="784"/>
      <c r="X29" s="784"/>
      <c r="Y29" s="784"/>
      <c r="Z29" s="784"/>
      <c r="AA29" s="784">
        <v>258</v>
      </c>
      <c r="AB29" s="784"/>
      <c r="AC29" s="784"/>
      <c r="AD29" s="784"/>
      <c r="AE29" s="785"/>
      <c r="AF29" s="786">
        <v>258</v>
      </c>
      <c r="AG29" s="787"/>
      <c r="AH29" s="787"/>
      <c r="AI29" s="787"/>
      <c r="AJ29" s="788"/>
      <c r="AK29" s="834">
        <v>583</v>
      </c>
      <c r="AL29" s="830"/>
      <c r="AM29" s="830"/>
      <c r="AN29" s="830"/>
      <c r="AO29" s="830"/>
      <c r="AP29" s="830" t="s">
        <v>553</v>
      </c>
      <c r="AQ29" s="830"/>
      <c r="AR29" s="830"/>
      <c r="AS29" s="830"/>
      <c r="AT29" s="830"/>
      <c r="AU29" s="830" t="s">
        <v>553</v>
      </c>
      <c r="AV29" s="830"/>
      <c r="AW29" s="830"/>
      <c r="AX29" s="830"/>
      <c r="AY29" s="830"/>
      <c r="AZ29" s="831" t="s">
        <v>553</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660</v>
      </c>
      <c r="R30" s="784"/>
      <c r="S30" s="784"/>
      <c r="T30" s="784"/>
      <c r="U30" s="784"/>
      <c r="V30" s="784">
        <v>660</v>
      </c>
      <c r="W30" s="784"/>
      <c r="X30" s="784"/>
      <c r="Y30" s="784"/>
      <c r="Z30" s="784"/>
      <c r="AA30" s="784">
        <v>0</v>
      </c>
      <c r="AB30" s="784"/>
      <c r="AC30" s="784"/>
      <c r="AD30" s="784"/>
      <c r="AE30" s="785"/>
      <c r="AF30" s="786">
        <v>0</v>
      </c>
      <c r="AG30" s="787"/>
      <c r="AH30" s="787"/>
      <c r="AI30" s="787"/>
      <c r="AJ30" s="788"/>
      <c r="AK30" s="834">
        <v>161</v>
      </c>
      <c r="AL30" s="830"/>
      <c r="AM30" s="830"/>
      <c r="AN30" s="830"/>
      <c r="AO30" s="830"/>
      <c r="AP30" s="830" t="s">
        <v>553</v>
      </c>
      <c r="AQ30" s="830"/>
      <c r="AR30" s="830"/>
      <c r="AS30" s="830"/>
      <c r="AT30" s="830"/>
      <c r="AU30" s="830" t="s">
        <v>553</v>
      </c>
      <c r="AV30" s="830"/>
      <c r="AW30" s="830"/>
      <c r="AX30" s="830"/>
      <c r="AY30" s="830"/>
      <c r="AZ30" s="831" t="s">
        <v>553</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700</v>
      </c>
      <c r="R31" s="784"/>
      <c r="S31" s="784"/>
      <c r="T31" s="784"/>
      <c r="U31" s="784"/>
      <c r="V31" s="784">
        <v>692</v>
      </c>
      <c r="W31" s="784"/>
      <c r="X31" s="784"/>
      <c r="Y31" s="784"/>
      <c r="Z31" s="784"/>
      <c r="AA31" s="784">
        <v>8</v>
      </c>
      <c r="AB31" s="784"/>
      <c r="AC31" s="784"/>
      <c r="AD31" s="784"/>
      <c r="AE31" s="785"/>
      <c r="AF31" s="786">
        <v>1264</v>
      </c>
      <c r="AG31" s="787"/>
      <c r="AH31" s="787"/>
      <c r="AI31" s="787"/>
      <c r="AJ31" s="788"/>
      <c r="AK31" s="834">
        <v>45</v>
      </c>
      <c r="AL31" s="830"/>
      <c r="AM31" s="830"/>
      <c r="AN31" s="830"/>
      <c r="AO31" s="830"/>
      <c r="AP31" s="830">
        <v>218</v>
      </c>
      <c r="AQ31" s="830"/>
      <c r="AR31" s="830"/>
      <c r="AS31" s="830"/>
      <c r="AT31" s="830"/>
      <c r="AU31" s="830">
        <v>143</v>
      </c>
      <c r="AV31" s="830"/>
      <c r="AW31" s="830"/>
      <c r="AX31" s="830"/>
      <c r="AY31" s="830"/>
      <c r="AZ31" s="831" t="s">
        <v>553</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1270</v>
      </c>
      <c r="R32" s="784"/>
      <c r="S32" s="784"/>
      <c r="T32" s="784"/>
      <c r="U32" s="784"/>
      <c r="V32" s="784">
        <v>1328</v>
      </c>
      <c r="W32" s="784"/>
      <c r="X32" s="784"/>
      <c r="Y32" s="784"/>
      <c r="Z32" s="784"/>
      <c r="AA32" s="784">
        <v>-57</v>
      </c>
      <c r="AB32" s="784"/>
      <c r="AC32" s="784"/>
      <c r="AD32" s="784"/>
      <c r="AE32" s="785"/>
      <c r="AF32" s="786">
        <v>205</v>
      </c>
      <c r="AG32" s="787"/>
      <c r="AH32" s="787"/>
      <c r="AI32" s="787"/>
      <c r="AJ32" s="788"/>
      <c r="AK32" s="834">
        <v>1144</v>
      </c>
      <c r="AL32" s="830"/>
      <c r="AM32" s="830"/>
      <c r="AN32" s="830"/>
      <c r="AO32" s="830"/>
      <c r="AP32" s="830">
        <v>9301</v>
      </c>
      <c r="AQ32" s="830"/>
      <c r="AR32" s="830"/>
      <c r="AS32" s="830"/>
      <c r="AT32" s="830"/>
      <c r="AU32" s="830">
        <v>8726</v>
      </c>
      <c r="AV32" s="830"/>
      <c r="AW32" s="830"/>
      <c r="AX32" s="830"/>
      <c r="AY32" s="830"/>
      <c r="AZ32" s="831" t="s">
        <v>553</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15</v>
      </c>
      <c r="R33" s="784"/>
      <c r="S33" s="784"/>
      <c r="T33" s="784"/>
      <c r="U33" s="784"/>
      <c r="V33" s="784">
        <v>15</v>
      </c>
      <c r="W33" s="784"/>
      <c r="X33" s="784"/>
      <c r="Y33" s="784"/>
      <c r="Z33" s="784"/>
      <c r="AA33" s="784" t="s">
        <v>553</v>
      </c>
      <c r="AB33" s="784"/>
      <c r="AC33" s="784"/>
      <c r="AD33" s="784"/>
      <c r="AE33" s="785"/>
      <c r="AF33" s="786" t="s">
        <v>122</v>
      </c>
      <c r="AG33" s="787"/>
      <c r="AH33" s="787"/>
      <c r="AI33" s="787"/>
      <c r="AJ33" s="788"/>
      <c r="AK33" s="834">
        <v>15</v>
      </c>
      <c r="AL33" s="830"/>
      <c r="AM33" s="830"/>
      <c r="AN33" s="830"/>
      <c r="AO33" s="830"/>
      <c r="AP33" s="830" t="s">
        <v>553</v>
      </c>
      <c r="AQ33" s="830"/>
      <c r="AR33" s="830"/>
      <c r="AS33" s="830"/>
      <c r="AT33" s="830"/>
      <c r="AU33" s="830" t="s">
        <v>553</v>
      </c>
      <c r="AV33" s="830"/>
      <c r="AW33" s="830"/>
      <c r="AX33" s="830"/>
      <c r="AY33" s="830"/>
      <c r="AZ33" s="831" t="s">
        <v>553</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2085</v>
      </c>
      <c r="AG63" s="844"/>
      <c r="AH63" s="844"/>
      <c r="AI63" s="844"/>
      <c r="AJ63" s="845"/>
      <c r="AK63" s="846"/>
      <c r="AL63" s="841"/>
      <c r="AM63" s="841"/>
      <c r="AN63" s="841"/>
      <c r="AO63" s="841"/>
      <c r="AP63" s="844">
        <v>9519</v>
      </c>
      <c r="AQ63" s="844"/>
      <c r="AR63" s="844"/>
      <c r="AS63" s="844"/>
      <c r="AT63" s="844"/>
      <c r="AU63" s="844">
        <v>8869</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554</v>
      </c>
      <c r="C68" s="870"/>
      <c r="D68" s="870"/>
      <c r="E68" s="870"/>
      <c r="F68" s="870"/>
      <c r="G68" s="870"/>
      <c r="H68" s="870"/>
      <c r="I68" s="870"/>
      <c r="J68" s="870"/>
      <c r="K68" s="870"/>
      <c r="L68" s="870"/>
      <c r="M68" s="870"/>
      <c r="N68" s="870"/>
      <c r="O68" s="870"/>
      <c r="P68" s="871"/>
      <c r="Q68" s="872">
        <v>303798</v>
      </c>
      <c r="R68" s="866"/>
      <c r="S68" s="866"/>
      <c r="T68" s="866"/>
      <c r="U68" s="866"/>
      <c r="V68" s="866">
        <v>300652</v>
      </c>
      <c r="W68" s="866"/>
      <c r="X68" s="866"/>
      <c r="Y68" s="866"/>
      <c r="Z68" s="866"/>
      <c r="AA68" s="866">
        <v>3146</v>
      </c>
      <c r="AB68" s="866"/>
      <c r="AC68" s="866"/>
      <c r="AD68" s="866"/>
      <c r="AE68" s="866"/>
      <c r="AF68" s="866">
        <v>3146</v>
      </c>
      <c r="AG68" s="866"/>
      <c r="AH68" s="866"/>
      <c r="AI68" s="866"/>
      <c r="AJ68" s="866"/>
      <c r="AK68" s="866">
        <v>5678</v>
      </c>
      <c r="AL68" s="866"/>
      <c r="AM68" s="866"/>
      <c r="AN68" s="866"/>
      <c r="AO68" s="866"/>
      <c r="AP68" s="866" t="s">
        <v>568</v>
      </c>
      <c r="AQ68" s="866"/>
      <c r="AR68" s="866"/>
      <c r="AS68" s="866"/>
      <c r="AT68" s="866"/>
      <c r="AU68" s="866" t="s">
        <v>568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555</v>
      </c>
      <c r="C69" s="874"/>
      <c r="D69" s="874"/>
      <c r="E69" s="874"/>
      <c r="F69" s="874"/>
      <c r="G69" s="874"/>
      <c r="H69" s="874"/>
      <c r="I69" s="874"/>
      <c r="J69" s="874"/>
      <c r="K69" s="874"/>
      <c r="L69" s="874"/>
      <c r="M69" s="874"/>
      <c r="N69" s="874"/>
      <c r="O69" s="874"/>
      <c r="P69" s="875"/>
      <c r="Q69" s="876">
        <v>847</v>
      </c>
      <c r="R69" s="830"/>
      <c r="S69" s="830"/>
      <c r="T69" s="830"/>
      <c r="U69" s="830"/>
      <c r="V69" s="830">
        <v>520</v>
      </c>
      <c r="W69" s="830"/>
      <c r="X69" s="830"/>
      <c r="Y69" s="830"/>
      <c r="Z69" s="830"/>
      <c r="AA69" s="830">
        <v>327</v>
      </c>
      <c r="AB69" s="830"/>
      <c r="AC69" s="830"/>
      <c r="AD69" s="830"/>
      <c r="AE69" s="830"/>
      <c r="AF69" s="830">
        <v>1742</v>
      </c>
      <c r="AG69" s="830"/>
      <c r="AH69" s="830"/>
      <c r="AI69" s="830"/>
      <c r="AJ69" s="830"/>
      <c r="AK69" s="830" t="s">
        <v>568</v>
      </c>
      <c r="AL69" s="830"/>
      <c r="AM69" s="830"/>
      <c r="AN69" s="830"/>
      <c r="AO69" s="830"/>
      <c r="AP69" s="830">
        <v>395</v>
      </c>
      <c r="AQ69" s="830"/>
      <c r="AR69" s="830"/>
      <c r="AS69" s="830"/>
      <c r="AT69" s="830"/>
      <c r="AU69" s="830" t="s">
        <v>568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556</v>
      </c>
      <c r="C70" s="874"/>
      <c r="D70" s="874"/>
      <c r="E70" s="874"/>
      <c r="F70" s="874"/>
      <c r="G70" s="874"/>
      <c r="H70" s="874"/>
      <c r="I70" s="874"/>
      <c r="J70" s="874"/>
      <c r="K70" s="874"/>
      <c r="L70" s="874"/>
      <c r="M70" s="874"/>
      <c r="N70" s="874"/>
      <c r="O70" s="874"/>
      <c r="P70" s="875"/>
      <c r="Q70" s="876">
        <v>5106</v>
      </c>
      <c r="R70" s="830"/>
      <c r="S70" s="830"/>
      <c r="T70" s="830"/>
      <c r="U70" s="830"/>
      <c r="V70" s="830">
        <v>4768</v>
      </c>
      <c r="W70" s="830"/>
      <c r="X70" s="830"/>
      <c r="Y70" s="830"/>
      <c r="Z70" s="830"/>
      <c r="AA70" s="830">
        <v>338</v>
      </c>
      <c r="AB70" s="830"/>
      <c r="AC70" s="830"/>
      <c r="AD70" s="830"/>
      <c r="AE70" s="830"/>
      <c r="AF70" s="830">
        <v>338</v>
      </c>
      <c r="AG70" s="830"/>
      <c r="AH70" s="830"/>
      <c r="AI70" s="830"/>
      <c r="AJ70" s="830"/>
      <c r="AK70" s="830">
        <v>240</v>
      </c>
      <c r="AL70" s="830"/>
      <c r="AM70" s="830"/>
      <c r="AN70" s="830"/>
      <c r="AO70" s="830"/>
      <c r="AP70" s="830" t="s">
        <v>568</v>
      </c>
      <c r="AQ70" s="830"/>
      <c r="AR70" s="830"/>
      <c r="AS70" s="830"/>
      <c r="AT70" s="830"/>
      <c r="AU70" s="830" t="s">
        <v>568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557</v>
      </c>
      <c r="C71" s="874"/>
      <c r="D71" s="874"/>
      <c r="E71" s="874"/>
      <c r="F71" s="874"/>
      <c r="G71" s="874"/>
      <c r="H71" s="874"/>
      <c r="I71" s="874"/>
      <c r="J71" s="874"/>
      <c r="K71" s="874"/>
      <c r="L71" s="874"/>
      <c r="M71" s="874"/>
      <c r="N71" s="874"/>
      <c r="O71" s="874"/>
      <c r="P71" s="875"/>
      <c r="Q71" s="876">
        <v>940</v>
      </c>
      <c r="R71" s="830"/>
      <c r="S71" s="830"/>
      <c r="T71" s="830"/>
      <c r="U71" s="830"/>
      <c r="V71" s="830">
        <v>691</v>
      </c>
      <c r="W71" s="830"/>
      <c r="X71" s="830"/>
      <c r="Y71" s="830"/>
      <c r="Z71" s="830"/>
      <c r="AA71" s="830">
        <v>249</v>
      </c>
      <c r="AB71" s="830"/>
      <c r="AC71" s="830"/>
      <c r="AD71" s="830"/>
      <c r="AE71" s="830"/>
      <c r="AF71" s="830">
        <v>249</v>
      </c>
      <c r="AG71" s="830"/>
      <c r="AH71" s="830"/>
      <c r="AI71" s="830"/>
      <c r="AJ71" s="830"/>
      <c r="AK71" s="830" t="s">
        <v>568</v>
      </c>
      <c r="AL71" s="830"/>
      <c r="AM71" s="830"/>
      <c r="AN71" s="830"/>
      <c r="AO71" s="830"/>
      <c r="AP71" s="830" t="s">
        <v>568</v>
      </c>
      <c r="AQ71" s="830"/>
      <c r="AR71" s="830"/>
      <c r="AS71" s="830"/>
      <c r="AT71" s="830"/>
      <c r="AU71" s="830" t="s">
        <v>568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558</v>
      </c>
      <c r="C72" s="874"/>
      <c r="D72" s="874"/>
      <c r="E72" s="874"/>
      <c r="F72" s="874"/>
      <c r="G72" s="874"/>
      <c r="H72" s="874"/>
      <c r="I72" s="874"/>
      <c r="J72" s="874"/>
      <c r="K72" s="874"/>
      <c r="L72" s="874"/>
      <c r="M72" s="874"/>
      <c r="N72" s="874"/>
      <c r="O72" s="874"/>
      <c r="P72" s="875"/>
      <c r="Q72" s="876">
        <v>738</v>
      </c>
      <c r="R72" s="830"/>
      <c r="S72" s="830"/>
      <c r="T72" s="830"/>
      <c r="U72" s="830"/>
      <c r="V72" s="830">
        <v>653</v>
      </c>
      <c r="W72" s="830"/>
      <c r="X72" s="830"/>
      <c r="Y72" s="830"/>
      <c r="Z72" s="830"/>
      <c r="AA72" s="830">
        <v>85</v>
      </c>
      <c r="AB72" s="830"/>
      <c r="AC72" s="830"/>
      <c r="AD72" s="830"/>
      <c r="AE72" s="830"/>
      <c r="AF72" s="830">
        <v>85</v>
      </c>
      <c r="AG72" s="830"/>
      <c r="AH72" s="830"/>
      <c r="AI72" s="830"/>
      <c r="AJ72" s="830"/>
      <c r="AK72" s="830" t="s">
        <v>568</v>
      </c>
      <c r="AL72" s="830"/>
      <c r="AM72" s="830"/>
      <c r="AN72" s="830"/>
      <c r="AO72" s="830"/>
      <c r="AP72" s="830" t="s">
        <v>568</v>
      </c>
      <c r="AQ72" s="830"/>
      <c r="AR72" s="830"/>
      <c r="AS72" s="830"/>
      <c r="AT72" s="830"/>
      <c r="AU72" s="830" t="s">
        <v>568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559</v>
      </c>
      <c r="C73" s="874"/>
      <c r="D73" s="874"/>
      <c r="E73" s="874"/>
      <c r="F73" s="874"/>
      <c r="G73" s="874"/>
      <c r="H73" s="874"/>
      <c r="I73" s="874"/>
      <c r="J73" s="874"/>
      <c r="K73" s="874"/>
      <c r="L73" s="874"/>
      <c r="M73" s="874"/>
      <c r="N73" s="874"/>
      <c r="O73" s="874"/>
      <c r="P73" s="875"/>
      <c r="Q73" s="876">
        <v>1480</v>
      </c>
      <c r="R73" s="830"/>
      <c r="S73" s="830"/>
      <c r="T73" s="830"/>
      <c r="U73" s="830"/>
      <c r="V73" s="830">
        <v>1405</v>
      </c>
      <c r="W73" s="830"/>
      <c r="X73" s="830"/>
      <c r="Y73" s="830"/>
      <c r="Z73" s="830"/>
      <c r="AA73" s="830">
        <v>75</v>
      </c>
      <c r="AB73" s="830"/>
      <c r="AC73" s="830"/>
      <c r="AD73" s="830"/>
      <c r="AE73" s="830"/>
      <c r="AF73" s="830">
        <v>37</v>
      </c>
      <c r="AG73" s="830"/>
      <c r="AH73" s="830"/>
      <c r="AI73" s="830"/>
      <c r="AJ73" s="830"/>
      <c r="AK73" s="830" t="s">
        <v>568</v>
      </c>
      <c r="AL73" s="830"/>
      <c r="AM73" s="830"/>
      <c r="AN73" s="830"/>
      <c r="AO73" s="830"/>
      <c r="AP73" s="830">
        <v>322</v>
      </c>
      <c r="AQ73" s="830"/>
      <c r="AR73" s="830"/>
      <c r="AS73" s="830"/>
      <c r="AT73" s="830"/>
      <c r="AU73" s="830">
        <v>96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560</v>
      </c>
      <c r="C74" s="874"/>
      <c r="D74" s="874"/>
      <c r="E74" s="874"/>
      <c r="F74" s="874"/>
      <c r="G74" s="874"/>
      <c r="H74" s="874"/>
      <c r="I74" s="874"/>
      <c r="J74" s="874"/>
      <c r="K74" s="874"/>
      <c r="L74" s="874"/>
      <c r="M74" s="874"/>
      <c r="N74" s="874"/>
      <c r="O74" s="874"/>
      <c r="P74" s="875"/>
      <c r="Q74" s="876">
        <v>590</v>
      </c>
      <c r="R74" s="830"/>
      <c r="S74" s="830"/>
      <c r="T74" s="830"/>
      <c r="U74" s="830"/>
      <c r="V74" s="830">
        <v>562</v>
      </c>
      <c r="W74" s="830"/>
      <c r="X74" s="830"/>
      <c r="Y74" s="830"/>
      <c r="Z74" s="830"/>
      <c r="AA74" s="830">
        <v>29</v>
      </c>
      <c r="AB74" s="830"/>
      <c r="AC74" s="830"/>
      <c r="AD74" s="830"/>
      <c r="AE74" s="830"/>
      <c r="AF74" s="830">
        <v>29</v>
      </c>
      <c r="AG74" s="830"/>
      <c r="AH74" s="830"/>
      <c r="AI74" s="830"/>
      <c r="AJ74" s="830"/>
      <c r="AK74" s="830" t="s">
        <v>568</v>
      </c>
      <c r="AL74" s="830"/>
      <c r="AM74" s="830"/>
      <c r="AN74" s="830"/>
      <c r="AO74" s="830"/>
      <c r="AP74" s="830">
        <v>47</v>
      </c>
      <c r="AQ74" s="830"/>
      <c r="AR74" s="830"/>
      <c r="AS74" s="830"/>
      <c r="AT74" s="830"/>
      <c r="AU74" s="830">
        <v>11</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561</v>
      </c>
      <c r="C75" s="874"/>
      <c r="D75" s="874"/>
      <c r="E75" s="874"/>
      <c r="F75" s="874"/>
      <c r="G75" s="874"/>
      <c r="H75" s="874"/>
      <c r="I75" s="874"/>
      <c r="J75" s="874"/>
      <c r="K75" s="874"/>
      <c r="L75" s="874"/>
      <c r="M75" s="874"/>
      <c r="N75" s="874"/>
      <c r="O75" s="874"/>
      <c r="P75" s="875"/>
      <c r="Q75" s="877">
        <v>1656</v>
      </c>
      <c r="R75" s="878"/>
      <c r="S75" s="878"/>
      <c r="T75" s="878"/>
      <c r="U75" s="834"/>
      <c r="V75" s="879">
        <v>1631</v>
      </c>
      <c r="W75" s="878"/>
      <c r="X75" s="878"/>
      <c r="Y75" s="878"/>
      <c r="Z75" s="834"/>
      <c r="AA75" s="879">
        <v>25</v>
      </c>
      <c r="AB75" s="878"/>
      <c r="AC75" s="878"/>
      <c r="AD75" s="878"/>
      <c r="AE75" s="834"/>
      <c r="AF75" s="879">
        <v>25</v>
      </c>
      <c r="AG75" s="878"/>
      <c r="AH75" s="878"/>
      <c r="AI75" s="878"/>
      <c r="AJ75" s="834"/>
      <c r="AK75" s="879" t="s">
        <v>568</v>
      </c>
      <c r="AL75" s="878"/>
      <c r="AM75" s="878"/>
      <c r="AN75" s="878"/>
      <c r="AO75" s="834"/>
      <c r="AP75" s="879">
        <v>31</v>
      </c>
      <c r="AQ75" s="878"/>
      <c r="AR75" s="878"/>
      <c r="AS75" s="878"/>
      <c r="AT75" s="834"/>
      <c r="AU75" s="879">
        <v>6</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562</v>
      </c>
      <c r="C76" s="874"/>
      <c r="D76" s="874"/>
      <c r="E76" s="874"/>
      <c r="F76" s="874"/>
      <c r="G76" s="874"/>
      <c r="H76" s="874"/>
      <c r="I76" s="874"/>
      <c r="J76" s="874"/>
      <c r="K76" s="874"/>
      <c r="L76" s="874"/>
      <c r="M76" s="874"/>
      <c r="N76" s="874"/>
      <c r="O76" s="874"/>
      <c r="P76" s="875"/>
      <c r="Q76" s="877">
        <v>85</v>
      </c>
      <c r="R76" s="878"/>
      <c r="S76" s="878"/>
      <c r="T76" s="878"/>
      <c r="U76" s="834"/>
      <c r="V76" s="879">
        <v>72</v>
      </c>
      <c r="W76" s="878"/>
      <c r="X76" s="878"/>
      <c r="Y76" s="878"/>
      <c r="Z76" s="834"/>
      <c r="AA76" s="879">
        <v>13</v>
      </c>
      <c r="AB76" s="878"/>
      <c r="AC76" s="878"/>
      <c r="AD76" s="878"/>
      <c r="AE76" s="834"/>
      <c r="AF76" s="879">
        <v>13</v>
      </c>
      <c r="AG76" s="878"/>
      <c r="AH76" s="878"/>
      <c r="AI76" s="878"/>
      <c r="AJ76" s="834"/>
      <c r="AK76" s="879">
        <v>15</v>
      </c>
      <c r="AL76" s="878"/>
      <c r="AM76" s="878"/>
      <c r="AN76" s="878"/>
      <c r="AO76" s="834"/>
      <c r="AP76" s="879" t="s">
        <v>568</v>
      </c>
      <c r="AQ76" s="878"/>
      <c r="AR76" s="878"/>
      <c r="AS76" s="878"/>
      <c r="AT76" s="834"/>
      <c r="AU76" s="879" t="s">
        <v>568</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563</v>
      </c>
      <c r="C77" s="874"/>
      <c r="D77" s="874"/>
      <c r="E77" s="874"/>
      <c r="F77" s="874"/>
      <c r="G77" s="874"/>
      <c r="H77" s="874"/>
      <c r="I77" s="874"/>
      <c r="J77" s="874"/>
      <c r="K77" s="874"/>
      <c r="L77" s="874"/>
      <c r="M77" s="874"/>
      <c r="N77" s="874"/>
      <c r="O77" s="874"/>
      <c r="P77" s="875"/>
      <c r="Q77" s="877">
        <v>245</v>
      </c>
      <c r="R77" s="878"/>
      <c r="S77" s="878"/>
      <c r="T77" s="878"/>
      <c r="U77" s="834"/>
      <c r="V77" s="879">
        <v>236</v>
      </c>
      <c r="W77" s="878"/>
      <c r="X77" s="878"/>
      <c r="Y77" s="878"/>
      <c r="Z77" s="834"/>
      <c r="AA77" s="879">
        <v>9</v>
      </c>
      <c r="AB77" s="878"/>
      <c r="AC77" s="878"/>
      <c r="AD77" s="878"/>
      <c r="AE77" s="834"/>
      <c r="AF77" s="879">
        <v>9</v>
      </c>
      <c r="AG77" s="878"/>
      <c r="AH77" s="878"/>
      <c r="AI77" s="878"/>
      <c r="AJ77" s="834"/>
      <c r="AK77" s="879">
        <v>238</v>
      </c>
      <c r="AL77" s="878"/>
      <c r="AM77" s="878"/>
      <c r="AN77" s="878"/>
      <c r="AO77" s="834"/>
      <c r="AP77" s="879" t="s">
        <v>568</v>
      </c>
      <c r="AQ77" s="878"/>
      <c r="AR77" s="878"/>
      <c r="AS77" s="878"/>
      <c r="AT77" s="834"/>
      <c r="AU77" s="879" t="s">
        <v>568</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564</v>
      </c>
      <c r="C78" s="874"/>
      <c r="D78" s="874"/>
      <c r="E78" s="874"/>
      <c r="F78" s="874"/>
      <c r="G78" s="874"/>
      <c r="H78" s="874"/>
      <c r="I78" s="874"/>
      <c r="J78" s="874"/>
      <c r="K78" s="874"/>
      <c r="L78" s="874"/>
      <c r="M78" s="874"/>
      <c r="N78" s="874"/>
      <c r="O78" s="874"/>
      <c r="P78" s="875"/>
      <c r="Q78" s="876">
        <v>54</v>
      </c>
      <c r="R78" s="830"/>
      <c r="S78" s="830"/>
      <c r="T78" s="830"/>
      <c r="U78" s="830"/>
      <c r="V78" s="830">
        <v>47</v>
      </c>
      <c r="W78" s="830"/>
      <c r="X78" s="830"/>
      <c r="Y78" s="830"/>
      <c r="Z78" s="830"/>
      <c r="AA78" s="830">
        <v>7</v>
      </c>
      <c r="AB78" s="830"/>
      <c r="AC78" s="830"/>
      <c r="AD78" s="830"/>
      <c r="AE78" s="830"/>
      <c r="AF78" s="830">
        <v>7</v>
      </c>
      <c r="AG78" s="830"/>
      <c r="AH78" s="830"/>
      <c r="AI78" s="830"/>
      <c r="AJ78" s="830"/>
      <c r="AK78" s="830">
        <v>24</v>
      </c>
      <c r="AL78" s="830"/>
      <c r="AM78" s="830"/>
      <c r="AN78" s="830"/>
      <c r="AO78" s="830"/>
      <c r="AP78" s="830" t="s">
        <v>568</v>
      </c>
      <c r="AQ78" s="830"/>
      <c r="AR78" s="830"/>
      <c r="AS78" s="830"/>
      <c r="AT78" s="830"/>
      <c r="AU78" s="830" t="s">
        <v>568</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565</v>
      </c>
      <c r="C79" s="874"/>
      <c r="D79" s="874"/>
      <c r="E79" s="874"/>
      <c r="F79" s="874"/>
      <c r="G79" s="874"/>
      <c r="H79" s="874"/>
      <c r="I79" s="874"/>
      <c r="J79" s="874"/>
      <c r="K79" s="874"/>
      <c r="L79" s="874"/>
      <c r="M79" s="874"/>
      <c r="N79" s="874"/>
      <c r="O79" s="874"/>
      <c r="P79" s="875"/>
      <c r="Q79" s="876">
        <v>911</v>
      </c>
      <c r="R79" s="830"/>
      <c r="S79" s="830"/>
      <c r="T79" s="830"/>
      <c r="U79" s="830"/>
      <c r="V79" s="830">
        <v>909</v>
      </c>
      <c r="W79" s="830"/>
      <c r="X79" s="830"/>
      <c r="Y79" s="830"/>
      <c r="Z79" s="830"/>
      <c r="AA79" s="830">
        <v>2</v>
      </c>
      <c r="AB79" s="830"/>
      <c r="AC79" s="830"/>
      <c r="AD79" s="830"/>
      <c r="AE79" s="830"/>
      <c r="AF79" s="830">
        <v>2</v>
      </c>
      <c r="AG79" s="830"/>
      <c r="AH79" s="830"/>
      <c r="AI79" s="830"/>
      <c r="AJ79" s="830"/>
      <c r="AK79" s="830" t="s">
        <v>568</v>
      </c>
      <c r="AL79" s="830"/>
      <c r="AM79" s="830"/>
      <c r="AN79" s="830"/>
      <c r="AO79" s="830"/>
      <c r="AP79" s="830" t="s">
        <v>568</v>
      </c>
      <c r="AQ79" s="830"/>
      <c r="AR79" s="830"/>
      <c r="AS79" s="830"/>
      <c r="AT79" s="830"/>
      <c r="AU79" s="830" t="s">
        <v>568</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566</v>
      </c>
      <c r="C80" s="874"/>
      <c r="D80" s="874"/>
      <c r="E80" s="874"/>
      <c r="F80" s="874"/>
      <c r="G80" s="874"/>
      <c r="H80" s="874"/>
      <c r="I80" s="874"/>
      <c r="J80" s="874"/>
      <c r="K80" s="874"/>
      <c r="L80" s="874"/>
      <c r="M80" s="874"/>
      <c r="N80" s="874"/>
      <c r="O80" s="874"/>
      <c r="P80" s="875"/>
      <c r="Q80" s="876">
        <v>5355</v>
      </c>
      <c r="R80" s="830"/>
      <c r="S80" s="830"/>
      <c r="T80" s="830"/>
      <c r="U80" s="830"/>
      <c r="V80" s="830">
        <v>5355</v>
      </c>
      <c r="W80" s="830"/>
      <c r="X80" s="830"/>
      <c r="Y80" s="830"/>
      <c r="Z80" s="830"/>
      <c r="AA80" s="830" t="s">
        <v>568</v>
      </c>
      <c r="AB80" s="830"/>
      <c r="AC80" s="830"/>
      <c r="AD80" s="830"/>
      <c r="AE80" s="830"/>
      <c r="AF80" s="830" t="s">
        <v>568</v>
      </c>
      <c r="AG80" s="830"/>
      <c r="AH80" s="830"/>
      <c r="AI80" s="830"/>
      <c r="AJ80" s="830"/>
      <c r="AK80" s="830" t="s">
        <v>568</v>
      </c>
      <c r="AL80" s="830"/>
      <c r="AM80" s="830"/>
      <c r="AN80" s="830"/>
      <c r="AO80" s="830"/>
      <c r="AP80" s="830" t="s">
        <v>568</v>
      </c>
      <c r="AQ80" s="830"/>
      <c r="AR80" s="830"/>
      <c r="AS80" s="830"/>
      <c r="AT80" s="830"/>
      <c r="AU80" s="830" t="s">
        <v>568</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t="s">
        <v>567</v>
      </c>
      <c r="C81" s="874"/>
      <c r="D81" s="874"/>
      <c r="E81" s="874"/>
      <c r="F81" s="874"/>
      <c r="G81" s="874"/>
      <c r="H81" s="874"/>
      <c r="I81" s="874"/>
      <c r="J81" s="874"/>
      <c r="K81" s="874"/>
      <c r="L81" s="874"/>
      <c r="M81" s="874"/>
      <c r="N81" s="874"/>
      <c r="O81" s="874"/>
      <c r="P81" s="875"/>
      <c r="Q81" s="876">
        <v>68</v>
      </c>
      <c r="R81" s="830"/>
      <c r="S81" s="830"/>
      <c r="T81" s="830"/>
      <c r="U81" s="830"/>
      <c r="V81" s="830">
        <v>68</v>
      </c>
      <c r="W81" s="830"/>
      <c r="X81" s="830"/>
      <c r="Y81" s="830"/>
      <c r="Z81" s="830"/>
      <c r="AA81" s="830" t="s">
        <v>568</v>
      </c>
      <c r="AB81" s="830"/>
      <c r="AC81" s="830"/>
      <c r="AD81" s="830"/>
      <c r="AE81" s="830"/>
      <c r="AF81" s="830" t="s">
        <v>568</v>
      </c>
      <c r="AG81" s="830"/>
      <c r="AH81" s="830"/>
      <c r="AI81" s="830"/>
      <c r="AJ81" s="830"/>
      <c r="AK81" s="830" t="s">
        <v>568</v>
      </c>
      <c r="AL81" s="830"/>
      <c r="AM81" s="830"/>
      <c r="AN81" s="830"/>
      <c r="AO81" s="830"/>
      <c r="AP81" s="830" t="s">
        <v>568</v>
      </c>
      <c r="AQ81" s="830"/>
      <c r="AR81" s="830"/>
      <c r="AS81" s="830"/>
      <c r="AT81" s="830"/>
      <c r="AU81" s="830" t="s">
        <v>568</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5682</v>
      </c>
      <c r="AG88" s="844"/>
      <c r="AH88" s="844"/>
      <c r="AI88" s="844"/>
      <c r="AJ88" s="844"/>
      <c r="AK88" s="841"/>
      <c r="AL88" s="841"/>
      <c r="AM88" s="841"/>
      <c r="AN88" s="841"/>
      <c r="AO88" s="841"/>
      <c r="AP88" s="844">
        <v>796</v>
      </c>
      <c r="AQ88" s="844"/>
      <c r="AR88" s="844"/>
      <c r="AS88" s="844"/>
      <c r="AT88" s="844"/>
      <c r="AU88" s="844">
        <v>113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v>
      </c>
      <c r="CS102" s="852"/>
      <c r="CT102" s="852"/>
      <c r="CU102" s="852"/>
      <c r="CV102" s="891"/>
      <c r="CW102" s="890" t="s">
        <v>568</v>
      </c>
      <c r="CX102" s="852"/>
      <c r="CY102" s="852"/>
      <c r="CZ102" s="852"/>
      <c r="DA102" s="891"/>
      <c r="DB102" s="890">
        <v>68</v>
      </c>
      <c r="DC102" s="852"/>
      <c r="DD102" s="852"/>
      <c r="DE102" s="852"/>
      <c r="DF102" s="891"/>
      <c r="DG102" s="890" t="s">
        <v>568</v>
      </c>
      <c r="DH102" s="852"/>
      <c r="DI102" s="852"/>
      <c r="DJ102" s="852"/>
      <c r="DK102" s="891"/>
      <c r="DL102" s="890" t="s">
        <v>568</v>
      </c>
      <c r="DM102" s="852"/>
      <c r="DN102" s="852"/>
      <c r="DO102" s="852"/>
      <c r="DP102" s="891"/>
      <c r="DQ102" s="890" t="s">
        <v>568</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1430759</v>
      </c>
      <c r="AB110" s="900"/>
      <c r="AC110" s="900"/>
      <c r="AD110" s="900"/>
      <c r="AE110" s="901"/>
      <c r="AF110" s="902">
        <v>1499831</v>
      </c>
      <c r="AG110" s="900"/>
      <c r="AH110" s="900"/>
      <c r="AI110" s="900"/>
      <c r="AJ110" s="901"/>
      <c r="AK110" s="902">
        <v>1502732</v>
      </c>
      <c r="AL110" s="900"/>
      <c r="AM110" s="900"/>
      <c r="AN110" s="900"/>
      <c r="AO110" s="901"/>
      <c r="AP110" s="903">
        <v>18.399999999999999</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12834769</v>
      </c>
      <c r="BR110" s="931"/>
      <c r="BS110" s="931"/>
      <c r="BT110" s="931"/>
      <c r="BU110" s="931"/>
      <c r="BV110" s="931">
        <v>12100521</v>
      </c>
      <c r="BW110" s="931"/>
      <c r="BX110" s="931"/>
      <c r="BY110" s="931"/>
      <c r="BZ110" s="931"/>
      <c r="CA110" s="931">
        <v>11604518</v>
      </c>
      <c r="CB110" s="931"/>
      <c r="CC110" s="931"/>
      <c r="CD110" s="931"/>
      <c r="CE110" s="931"/>
      <c r="CF110" s="944">
        <v>141.9</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v>317584</v>
      </c>
      <c r="BR111" s="926"/>
      <c r="BS111" s="926"/>
      <c r="BT111" s="926"/>
      <c r="BU111" s="926"/>
      <c r="BV111" s="926">
        <v>273811</v>
      </c>
      <c r="BW111" s="926"/>
      <c r="BX111" s="926"/>
      <c r="BY111" s="926"/>
      <c r="BZ111" s="926"/>
      <c r="CA111" s="926">
        <v>228040</v>
      </c>
      <c r="CB111" s="926"/>
      <c r="CC111" s="926"/>
      <c r="CD111" s="926"/>
      <c r="CE111" s="926"/>
      <c r="CF111" s="920">
        <v>2.8</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7949490</v>
      </c>
      <c r="BR112" s="926"/>
      <c r="BS112" s="926"/>
      <c r="BT112" s="926"/>
      <c r="BU112" s="926"/>
      <c r="BV112" s="926">
        <v>9567638</v>
      </c>
      <c r="BW112" s="926"/>
      <c r="BX112" s="926"/>
      <c r="BY112" s="926"/>
      <c r="BZ112" s="926"/>
      <c r="CA112" s="926">
        <v>8868914</v>
      </c>
      <c r="CB112" s="926"/>
      <c r="CC112" s="926"/>
      <c r="CD112" s="926"/>
      <c r="CE112" s="926"/>
      <c r="CF112" s="920">
        <v>108.5</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688557</v>
      </c>
      <c r="AB113" s="938"/>
      <c r="AC113" s="938"/>
      <c r="AD113" s="938"/>
      <c r="AE113" s="939"/>
      <c r="AF113" s="940">
        <v>654573</v>
      </c>
      <c r="AG113" s="938"/>
      <c r="AH113" s="938"/>
      <c r="AI113" s="938"/>
      <c r="AJ113" s="939"/>
      <c r="AK113" s="940">
        <v>611317</v>
      </c>
      <c r="AL113" s="938"/>
      <c r="AM113" s="938"/>
      <c r="AN113" s="938"/>
      <c r="AO113" s="939"/>
      <c r="AP113" s="941">
        <v>7.5</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234511</v>
      </c>
      <c r="BR113" s="926"/>
      <c r="BS113" s="926"/>
      <c r="BT113" s="926"/>
      <c r="BU113" s="926"/>
      <c r="BV113" s="926">
        <v>178283</v>
      </c>
      <c r="BW113" s="926"/>
      <c r="BX113" s="926"/>
      <c r="BY113" s="926"/>
      <c r="BZ113" s="926"/>
      <c r="CA113" s="926">
        <v>113031</v>
      </c>
      <c r="CB113" s="926"/>
      <c r="CC113" s="926"/>
      <c r="CD113" s="926"/>
      <c r="CE113" s="926"/>
      <c r="CF113" s="920">
        <v>1.4</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77387</v>
      </c>
      <c r="AB114" s="959"/>
      <c r="AC114" s="959"/>
      <c r="AD114" s="959"/>
      <c r="AE114" s="960"/>
      <c r="AF114" s="961">
        <v>74473</v>
      </c>
      <c r="AG114" s="959"/>
      <c r="AH114" s="959"/>
      <c r="AI114" s="959"/>
      <c r="AJ114" s="960"/>
      <c r="AK114" s="961">
        <v>65580</v>
      </c>
      <c r="AL114" s="959"/>
      <c r="AM114" s="959"/>
      <c r="AN114" s="959"/>
      <c r="AO114" s="960"/>
      <c r="AP114" s="962">
        <v>0.8</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1553904</v>
      </c>
      <c r="BR114" s="926"/>
      <c r="BS114" s="926"/>
      <c r="BT114" s="926"/>
      <c r="BU114" s="926"/>
      <c r="BV114" s="926">
        <v>1519373</v>
      </c>
      <c r="BW114" s="926"/>
      <c r="BX114" s="926"/>
      <c r="BY114" s="926"/>
      <c r="BZ114" s="926"/>
      <c r="CA114" s="926">
        <v>1862620</v>
      </c>
      <c r="CB114" s="926"/>
      <c r="CC114" s="926"/>
      <c r="CD114" s="926"/>
      <c r="CE114" s="926"/>
      <c r="CF114" s="920">
        <v>22.8</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33125</v>
      </c>
      <c r="AB115" s="938"/>
      <c r="AC115" s="938"/>
      <c r="AD115" s="938"/>
      <c r="AE115" s="939"/>
      <c r="AF115" s="940">
        <v>28397</v>
      </c>
      <c r="AG115" s="938"/>
      <c r="AH115" s="938"/>
      <c r="AI115" s="938"/>
      <c r="AJ115" s="939"/>
      <c r="AK115" s="940">
        <v>25930</v>
      </c>
      <c r="AL115" s="938"/>
      <c r="AM115" s="938"/>
      <c r="AN115" s="938"/>
      <c r="AO115" s="939"/>
      <c r="AP115" s="941">
        <v>0.3</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2229828</v>
      </c>
      <c r="AB117" s="979"/>
      <c r="AC117" s="979"/>
      <c r="AD117" s="979"/>
      <c r="AE117" s="980"/>
      <c r="AF117" s="981">
        <v>2257274</v>
      </c>
      <c r="AG117" s="979"/>
      <c r="AH117" s="979"/>
      <c r="AI117" s="979"/>
      <c r="AJ117" s="980"/>
      <c r="AK117" s="981">
        <v>2205559</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22890258</v>
      </c>
      <c r="BR119" s="1000"/>
      <c r="BS119" s="1000"/>
      <c r="BT119" s="1000"/>
      <c r="BU119" s="1000"/>
      <c r="BV119" s="1000">
        <v>23639626</v>
      </c>
      <c r="BW119" s="1000"/>
      <c r="BX119" s="1000"/>
      <c r="BY119" s="1000"/>
      <c r="BZ119" s="1000"/>
      <c r="CA119" s="1000">
        <v>22677123</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317584</v>
      </c>
      <c r="DH119" s="986"/>
      <c r="DI119" s="986"/>
      <c r="DJ119" s="986"/>
      <c r="DK119" s="987"/>
      <c r="DL119" s="985">
        <v>273811</v>
      </c>
      <c r="DM119" s="986"/>
      <c r="DN119" s="986"/>
      <c r="DO119" s="986"/>
      <c r="DP119" s="987"/>
      <c r="DQ119" s="985">
        <v>228040</v>
      </c>
      <c r="DR119" s="986"/>
      <c r="DS119" s="986"/>
      <c r="DT119" s="986"/>
      <c r="DU119" s="987"/>
      <c r="DV119" s="988">
        <v>2.8</v>
      </c>
      <c r="DW119" s="989"/>
      <c r="DX119" s="989"/>
      <c r="DY119" s="989"/>
      <c r="DZ119" s="990"/>
    </row>
    <row r="120" spans="1:130" s="230"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9133318</v>
      </c>
      <c r="BR120" s="931"/>
      <c r="BS120" s="931"/>
      <c r="BT120" s="931"/>
      <c r="BU120" s="931"/>
      <c r="BV120" s="931">
        <v>9439822</v>
      </c>
      <c r="BW120" s="931"/>
      <c r="BX120" s="931"/>
      <c r="BY120" s="931"/>
      <c r="BZ120" s="931"/>
      <c r="CA120" s="931">
        <v>9922412</v>
      </c>
      <c r="CB120" s="931"/>
      <c r="CC120" s="931"/>
      <c r="CD120" s="931"/>
      <c r="CE120" s="931"/>
      <c r="CF120" s="944">
        <v>121.3</v>
      </c>
      <c r="CG120" s="945"/>
      <c r="CH120" s="945"/>
      <c r="CI120" s="945"/>
      <c r="CJ120" s="945"/>
      <c r="CK120" s="1006" t="s">
        <v>447</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7647312</v>
      </c>
      <c r="DH120" s="931"/>
      <c r="DI120" s="931"/>
      <c r="DJ120" s="931"/>
      <c r="DK120" s="931"/>
      <c r="DL120" s="931">
        <v>9352673</v>
      </c>
      <c r="DM120" s="931"/>
      <c r="DN120" s="931"/>
      <c r="DO120" s="931"/>
      <c r="DP120" s="931"/>
      <c r="DQ120" s="931">
        <v>8726029</v>
      </c>
      <c r="DR120" s="931"/>
      <c r="DS120" s="931"/>
      <c r="DT120" s="931"/>
      <c r="DU120" s="931"/>
      <c r="DV120" s="932">
        <v>106.7</v>
      </c>
      <c r="DW120" s="932"/>
      <c r="DX120" s="932"/>
      <c r="DY120" s="932"/>
      <c r="DZ120" s="933"/>
    </row>
    <row r="121" spans="1:130" s="230"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1101403</v>
      </c>
      <c r="BR121" s="926"/>
      <c r="BS121" s="926"/>
      <c r="BT121" s="926"/>
      <c r="BU121" s="926"/>
      <c r="BV121" s="926">
        <v>977118</v>
      </c>
      <c r="BW121" s="926"/>
      <c r="BX121" s="926"/>
      <c r="BY121" s="926"/>
      <c r="BZ121" s="926"/>
      <c r="CA121" s="926">
        <v>853994</v>
      </c>
      <c r="CB121" s="926"/>
      <c r="CC121" s="926"/>
      <c r="CD121" s="926"/>
      <c r="CE121" s="926"/>
      <c r="CF121" s="920">
        <v>10.4</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302178</v>
      </c>
      <c r="DH121" s="926"/>
      <c r="DI121" s="926"/>
      <c r="DJ121" s="926"/>
      <c r="DK121" s="926"/>
      <c r="DL121" s="926">
        <v>214965</v>
      </c>
      <c r="DM121" s="926"/>
      <c r="DN121" s="926"/>
      <c r="DO121" s="926"/>
      <c r="DP121" s="926"/>
      <c r="DQ121" s="926">
        <v>142885</v>
      </c>
      <c r="DR121" s="926"/>
      <c r="DS121" s="926"/>
      <c r="DT121" s="926"/>
      <c r="DU121" s="926"/>
      <c r="DV121" s="927">
        <v>1.7</v>
      </c>
      <c r="DW121" s="927"/>
      <c r="DX121" s="927"/>
      <c r="DY121" s="927"/>
      <c r="DZ121" s="928"/>
    </row>
    <row r="122" spans="1:130" s="230"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15285497</v>
      </c>
      <c r="BR122" s="1000"/>
      <c r="BS122" s="1000"/>
      <c r="BT122" s="1000"/>
      <c r="BU122" s="1000"/>
      <c r="BV122" s="1000">
        <v>14366491</v>
      </c>
      <c r="BW122" s="1000"/>
      <c r="BX122" s="1000"/>
      <c r="BY122" s="1000"/>
      <c r="BZ122" s="1000"/>
      <c r="CA122" s="1000">
        <v>13679076</v>
      </c>
      <c r="CB122" s="1000"/>
      <c r="CC122" s="1000"/>
      <c r="CD122" s="1000"/>
      <c r="CE122" s="1000"/>
      <c r="CF122" s="1017">
        <v>167.3</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25520218</v>
      </c>
      <c r="BR123" s="1064"/>
      <c r="BS123" s="1064"/>
      <c r="BT123" s="1064"/>
      <c r="BU123" s="1064"/>
      <c r="BV123" s="1064">
        <v>24783431</v>
      </c>
      <c r="BW123" s="1064"/>
      <c r="BX123" s="1064"/>
      <c r="BY123" s="1064"/>
      <c r="BZ123" s="1064"/>
      <c r="CA123" s="1064">
        <v>24455482</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33125</v>
      </c>
      <c r="AB127" s="959"/>
      <c r="AC127" s="959"/>
      <c r="AD127" s="959"/>
      <c r="AE127" s="960"/>
      <c r="AF127" s="961">
        <v>28397</v>
      </c>
      <c r="AG127" s="959"/>
      <c r="AH127" s="959"/>
      <c r="AI127" s="959"/>
      <c r="AJ127" s="960"/>
      <c r="AK127" s="961">
        <v>25930</v>
      </c>
      <c r="AL127" s="959"/>
      <c r="AM127" s="959"/>
      <c r="AN127" s="959"/>
      <c r="AO127" s="960"/>
      <c r="AP127" s="962">
        <v>0.3</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53959</v>
      </c>
      <c r="AB128" s="1046"/>
      <c r="AC128" s="1046"/>
      <c r="AD128" s="1046"/>
      <c r="AE128" s="1047"/>
      <c r="AF128" s="1048">
        <v>98897</v>
      </c>
      <c r="AG128" s="1046"/>
      <c r="AH128" s="1046"/>
      <c r="AI128" s="1046"/>
      <c r="AJ128" s="1047"/>
      <c r="AK128" s="1048">
        <v>98919</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13.38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9839003</v>
      </c>
      <c r="AB129" s="959"/>
      <c r="AC129" s="959"/>
      <c r="AD129" s="959"/>
      <c r="AE129" s="960"/>
      <c r="AF129" s="961">
        <v>9627868</v>
      </c>
      <c r="AG129" s="959"/>
      <c r="AH129" s="959"/>
      <c r="AI129" s="959"/>
      <c r="AJ129" s="960"/>
      <c r="AK129" s="961">
        <v>9715015</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18.38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1584680</v>
      </c>
      <c r="AB130" s="959"/>
      <c r="AC130" s="959"/>
      <c r="AD130" s="959"/>
      <c r="AE130" s="960"/>
      <c r="AF130" s="961">
        <v>1565315</v>
      </c>
      <c r="AG130" s="959"/>
      <c r="AH130" s="959"/>
      <c r="AI130" s="959"/>
      <c r="AJ130" s="960"/>
      <c r="AK130" s="961">
        <v>1537753</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7.1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8254323</v>
      </c>
      <c r="AB131" s="986"/>
      <c r="AC131" s="986"/>
      <c r="AD131" s="986"/>
      <c r="AE131" s="987"/>
      <c r="AF131" s="985">
        <v>8062553</v>
      </c>
      <c r="AG131" s="986"/>
      <c r="AH131" s="986"/>
      <c r="AI131" s="986"/>
      <c r="AJ131" s="987"/>
      <c r="AK131" s="985">
        <v>8177262</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7.1621742929999996</v>
      </c>
      <c r="AB132" s="1097"/>
      <c r="AC132" s="1097"/>
      <c r="AD132" s="1097"/>
      <c r="AE132" s="1098"/>
      <c r="AF132" s="1099">
        <v>7.355759398</v>
      </c>
      <c r="AG132" s="1097"/>
      <c r="AH132" s="1097"/>
      <c r="AI132" s="1097"/>
      <c r="AJ132" s="1098"/>
      <c r="AK132" s="1099">
        <v>6.95693742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8.8000000000000007</v>
      </c>
      <c r="AB133" s="1080"/>
      <c r="AC133" s="1080"/>
      <c r="AD133" s="1080"/>
      <c r="AE133" s="1081"/>
      <c r="AF133" s="1079">
        <v>7.4</v>
      </c>
      <c r="AG133" s="1080"/>
      <c r="AH133" s="1080"/>
      <c r="AI133" s="1080"/>
      <c r="AJ133" s="1081"/>
      <c r="AK133" s="1079">
        <v>7.1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or+2+Adxemu6bZm1rkVTglZSRSjyJVc0kxmnnnvxc0zsDUI4XMKbDPqXelE44lFUnSdB9kUu9EZ3tOmJzQuWA==" saltValue="yAlflqxmOeMWEmjl/derT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Qbfgp3adzxxu3hqF30DM7P6+BQbRKYhSxONtD1u4kxWI7tYVK2bVOh0eJDii91v/fxoxrzxyd8hgxuJWKnkRg==" saltValue="AOW+czWwOqlpChdblamk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b7/xE16V3p07MD5JefFRRAhFfvowcnBwrJvtCkuXVq4xS4Fui5y2Iy25CWisyn811zP/LiyICsRa6Fh0k4WOw==" saltValue="W5Re45HbRiycFRrGRNpKi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2537071</v>
      </c>
      <c r="AP9" s="281">
        <v>76911</v>
      </c>
      <c r="AQ9" s="282">
        <v>90328</v>
      </c>
      <c r="AR9" s="283">
        <v>-14.9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380143</v>
      </c>
      <c r="AP10" s="284">
        <v>11524</v>
      </c>
      <c r="AQ10" s="285">
        <v>7878</v>
      </c>
      <c r="AR10" s="286">
        <v>46.3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t="s">
        <v>488</v>
      </c>
      <c r="AP11" s="284" t="s">
        <v>488</v>
      </c>
      <c r="AQ11" s="285">
        <v>2111</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488</v>
      </c>
      <c r="AP12" s="284" t="s">
        <v>488</v>
      </c>
      <c r="AQ12" s="285">
        <v>26</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81415</v>
      </c>
      <c r="AP13" s="284">
        <v>2468</v>
      </c>
      <c r="AQ13" s="285">
        <v>2999</v>
      </c>
      <c r="AR13" s="286">
        <v>-17.7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43263</v>
      </c>
      <c r="AP14" s="284">
        <v>1312</v>
      </c>
      <c r="AQ14" s="285">
        <v>1839</v>
      </c>
      <c r="AR14" s="286">
        <v>-28.7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-117518</v>
      </c>
      <c r="AP15" s="284">
        <v>-3563</v>
      </c>
      <c r="AQ15" s="285">
        <v>-5426</v>
      </c>
      <c r="AR15" s="286">
        <v>-34.299999999999997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2924374</v>
      </c>
      <c r="AP16" s="284">
        <v>88652</v>
      </c>
      <c r="AQ16" s="285">
        <v>99756</v>
      </c>
      <c r="AR16" s="286">
        <v>-11.1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7.34</v>
      </c>
      <c r="AP21" s="298">
        <v>9.01</v>
      </c>
      <c r="AQ21" s="299">
        <v>-1.67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97.8</v>
      </c>
      <c r="AP22" s="303">
        <v>97.5</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1502732</v>
      </c>
      <c r="AP32" s="312">
        <v>45555</v>
      </c>
      <c r="AQ32" s="313">
        <v>56025</v>
      </c>
      <c r="AR32" s="314">
        <v>-18.7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611317</v>
      </c>
      <c r="AP35" s="312">
        <v>18532</v>
      </c>
      <c r="AQ35" s="313">
        <v>18604</v>
      </c>
      <c r="AR35" s="314">
        <v>-0.4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65580</v>
      </c>
      <c r="AP36" s="312">
        <v>1988</v>
      </c>
      <c r="AQ36" s="313">
        <v>2667</v>
      </c>
      <c r="AR36" s="314">
        <v>-25.5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v>25930</v>
      </c>
      <c r="AP37" s="312">
        <v>786</v>
      </c>
      <c r="AQ37" s="313">
        <v>441</v>
      </c>
      <c r="AR37" s="314">
        <v>78.2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488</v>
      </c>
      <c r="AP38" s="315" t="s">
        <v>488</v>
      </c>
      <c r="AQ38" s="316">
        <v>6</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-98919</v>
      </c>
      <c r="AP39" s="312">
        <v>-2999</v>
      </c>
      <c r="AQ39" s="313">
        <v>-4261</v>
      </c>
      <c r="AR39" s="314">
        <v>-29.6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-1537753</v>
      </c>
      <c r="AP40" s="312">
        <v>-46617</v>
      </c>
      <c r="AQ40" s="313">
        <v>-49695</v>
      </c>
      <c r="AR40" s="314">
        <v>-6.2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568887</v>
      </c>
      <c r="AP41" s="312">
        <v>17246</v>
      </c>
      <c r="AQ41" s="313">
        <v>23786</v>
      </c>
      <c r="AR41" s="314">
        <v>-27.5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1636453</v>
      </c>
      <c r="AN51" s="334">
        <v>47875</v>
      </c>
      <c r="AO51" s="335">
        <v>54.4</v>
      </c>
      <c r="AP51" s="336">
        <v>74581</v>
      </c>
      <c r="AQ51" s="337">
        <v>7</v>
      </c>
      <c r="AR51" s="338">
        <v>47.4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1275451</v>
      </c>
      <c r="AN52" s="342">
        <v>37314</v>
      </c>
      <c r="AO52" s="343">
        <v>84.4</v>
      </c>
      <c r="AP52" s="344">
        <v>41563</v>
      </c>
      <c r="AQ52" s="345">
        <v>6.8</v>
      </c>
      <c r="AR52" s="346">
        <v>77.599999999999994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1490346</v>
      </c>
      <c r="AN53" s="334">
        <v>43879</v>
      </c>
      <c r="AO53" s="335">
        <v>-8.3000000000000007</v>
      </c>
      <c r="AP53" s="336">
        <v>76347</v>
      </c>
      <c r="AQ53" s="337">
        <v>2.4</v>
      </c>
      <c r="AR53" s="338">
        <v>-10.7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1232252</v>
      </c>
      <c r="AN54" s="342">
        <v>36280</v>
      </c>
      <c r="AO54" s="343">
        <v>-2.8</v>
      </c>
      <c r="AP54" s="344">
        <v>41762</v>
      </c>
      <c r="AQ54" s="345">
        <v>0.5</v>
      </c>
      <c r="AR54" s="346">
        <v>-3.3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1016868</v>
      </c>
      <c r="AN55" s="334">
        <v>30258</v>
      </c>
      <c r="AO55" s="335">
        <v>-31</v>
      </c>
      <c r="AP55" s="336">
        <v>69604</v>
      </c>
      <c r="AQ55" s="337">
        <v>-8.8000000000000007</v>
      </c>
      <c r="AR55" s="338">
        <v>-22.2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721397</v>
      </c>
      <c r="AN56" s="342">
        <v>21466</v>
      </c>
      <c r="AO56" s="343">
        <v>-40.799999999999997</v>
      </c>
      <c r="AP56" s="344">
        <v>36247</v>
      </c>
      <c r="AQ56" s="345">
        <v>-13.2</v>
      </c>
      <c r="AR56" s="346">
        <v>-27.6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999092</v>
      </c>
      <c r="AN57" s="334">
        <v>29929</v>
      </c>
      <c r="AO57" s="335">
        <v>-1.1000000000000001</v>
      </c>
      <c r="AP57" s="336">
        <v>68410</v>
      </c>
      <c r="AQ57" s="337">
        <v>-1.7</v>
      </c>
      <c r="AR57" s="338">
        <v>0.6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819206</v>
      </c>
      <c r="AN58" s="342">
        <v>24540</v>
      </c>
      <c r="AO58" s="343">
        <v>14.3</v>
      </c>
      <c r="AP58" s="344">
        <v>35086</v>
      </c>
      <c r="AQ58" s="345">
        <v>-3.2</v>
      </c>
      <c r="AR58" s="346">
        <v>17.5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1257866</v>
      </c>
      <c r="AN59" s="334">
        <v>38132</v>
      </c>
      <c r="AO59" s="335">
        <v>27.4</v>
      </c>
      <c r="AP59" s="336">
        <v>73019</v>
      </c>
      <c r="AQ59" s="337">
        <v>6.7</v>
      </c>
      <c r="AR59" s="338">
        <v>20.7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968389</v>
      </c>
      <c r="AN60" s="342">
        <v>29357</v>
      </c>
      <c r="AO60" s="343">
        <v>19.600000000000001</v>
      </c>
      <c r="AP60" s="344">
        <v>39427</v>
      </c>
      <c r="AQ60" s="345">
        <v>12.4</v>
      </c>
      <c r="AR60" s="346">
        <v>7.2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1280125</v>
      </c>
      <c r="AN61" s="349">
        <v>38015</v>
      </c>
      <c r="AO61" s="350">
        <v>8.3000000000000007</v>
      </c>
      <c r="AP61" s="351">
        <v>72392</v>
      </c>
      <c r="AQ61" s="352">
        <v>1.1000000000000001</v>
      </c>
      <c r="AR61" s="338">
        <v>7.2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1003339</v>
      </c>
      <c r="AN62" s="342">
        <v>29791</v>
      </c>
      <c r="AO62" s="343">
        <v>14.9</v>
      </c>
      <c r="AP62" s="344">
        <v>38817</v>
      </c>
      <c r="AQ62" s="345">
        <v>0.7</v>
      </c>
      <c r="AR62" s="346">
        <v>14.2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lMudzt/PBJR71qQ1cUcHj+DjpocWuhyUxbtqa8H7Yq34PO1CRhAVC3gsEneuj6bkOtj/la12zbA2BY5TqTBIQ==" saltValue="l1KofQqQ7BjWzIJyJoz/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SxqoJsImNdIDiuQvzVTG8LMAARPMvaE7wq9tBHNdVE3TjxAqGgkMe7Fd3dZgko7N22iPkCzgKxPXPtBMat1ECA==" saltValue="XvEVnanW3jz1zEOaNSEbY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ch9yNhmfQxebhoziOQSv3WKluA/fdVwTjh2d/I1LST1wlcFhfmIj0XZVACJHHyAkqwVJDToH2asLNMaHicssdA==" saltValue="lx37VlH8vO/WZ2BRaWsA6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66.27</v>
      </c>
      <c r="G47" s="12">
        <v>62.82</v>
      </c>
      <c r="H47" s="12">
        <v>60.05</v>
      </c>
      <c r="I47" s="12">
        <v>60.84</v>
      </c>
      <c r="J47" s="13">
        <v>58.92</v>
      </c>
    </row>
    <row r="48" spans="2:10" ht="57.75" customHeight="1" x14ac:dyDescent="0.15">
      <c r="B48" s="14"/>
      <c r="C48" s="1141" t="s">
        <v>4</v>
      </c>
      <c r="D48" s="1141"/>
      <c r="E48" s="1142"/>
      <c r="F48" s="15">
        <v>11.91</v>
      </c>
      <c r="G48" s="16">
        <v>11.47</v>
      </c>
      <c r="H48" s="16">
        <v>12.87</v>
      </c>
      <c r="I48" s="16">
        <v>14.61</v>
      </c>
      <c r="J48" s="17">
        <v>11.16</v>
      </c>
    </row>
    <row r="49" spans="2:10" ht="57.75" customHeight="1" thickBot="1" x14ac:dyDescent="0.2">
      <c r="B49" s="18"/>
      <c r="C49" s="1143" t="s">
        <v>5</v>
      </c>
      <c r="D49" s="1143"/>
      <c r="E49" s="1144"/>
      <c r="F49" s="19" t="s">
        <v>532</v>
      </c>
      <c r="G49" s="20" t="s">
        <v>533</v>
      </c>
      <c r="H49" s="20" t="s">
        <v>534</v>
      </c>
      <c r="I49" s="20" t="s">
        <v>535</v>
      </c>
      <c r="J49" s="21" t="s">
        <v>536</v>
      </c>
    </row>
    <row r="50" spans="2:10" x14ac:dyDescent="0.15"/>
  </sheetData>
  <sheetProtection algorithmName="SHA-512" hashValue="VnvCzYQFrTIwgwwm67B90hYA6SVUPOQJxvGEaSHDX5xRx3csdKdJvcWSQMEunIpooy6poBshSWXqO/X571NPcg==" saltValue="rU7frXsHkeC39aU5J9qP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537</v>
      </c>
      <c r="D34" s="1151"/>
      <c r="E34" s="1152"/>
      <c r="F34" s="32">
        <v>14.92</v>
      </c>
      <c r="G34" s="33">
        <v>13.69</v>
      </c>
      <c r="H34" s="33">
        <v>13.53</v>
      </c>
      <c r="I34" s="33">
        <v>13.65</v>
      </c>
      <c r="J34" s="34">
        <v>13</v>
      </c>
      <c r="K34" s="22"/>
      <c r="L34" s="22"/>
      <c r="M34" s="22"/>
      <c r="N34" s="22"/>
      <c r="O34" s="22"/>
      <c r="P34" s="22"/>
    </row>
    <row r="35" spans="1:16" ht="39" customHeight="1" x14ac:dyDescent="0.15">
      <c r="A35" s="22"/>
      <c r="B35" s="35"/>
      <c r="C35" s="1145" t="s">
        <v>538</v>
      </c>
      <c r="D35" s="1146"/>
      <c r="E35" s="1147"/>
      <c r="F35" s="36">
        <v>11.88</v>
      </c>
      <c r="G35" s="37">
        <v>11.41</v>
      </c>
      <c r="H35" s="37">
        <v>12.83</v>
      </c>
      <c r="I35" s="37">
        <v>14.56</v>
      </c>
      <c r="J35" s="38">
        <v>11.12</v>
      </c>
      <c r="K35" s="22"/>
      <c r="L35" s="22"/>
      <c r="M35" s="22"/>
      <c r="N35" s="22"/>
      <c r="O35" s="22"/>
      <c r="P35" s="22"/>
    </row>
    <row r="36" spans="1:16" ht="39" customHeight="1" x14ac:dyDescent="0.15">
      <c r="A36" s="22"/>
      <c r="B36" s="35"/>
      <c r="C36" s="1145" t="s">
        <v>539</v>
      </c>
      <c r="D36" s="1146"/>
      <c r="E36" s="1147"/>
      <c r="F36" s="36">
        <v>5.36</v>
      </c>
      <c r="G36" s="37">
        <v>6.06</v>
      </c>
      <c r="H36" s="37">
        <v>6.17</v>
      </c>
      <c r="I36" s="37">
        <v>6.51</v>
      </c>
      <c r="J36" s="38">
        <v>3.68</v>
      </c>
      <c r="K36" s="22"/>
      <c r="L36" s="22"/>
      <c r="M36" s="22"/>
      <c r="N36" s="22"/>
      <c r="O36" s="22"/>
      <c r="P36" s="22"/>
    </row>
    <row r="37" spans="1:16" ht="39" customHeight="1" x14ac:dyDescent="0.15">
      <c r="A37" s="22"/>
      <c r="B37" s="35"/>
      <c r="C37" s="1145" t="s">
        <v>540</v>
      </c>
      <c r="D37" s="1146"/>
      <c r="E37" s="1147"/>
      <c r="F37" s="36">
        <v>3.14</v>
      </c>
      <c r="G37" s="37">
        <v>2.74</v>
      </c>
      <c r="H37" s="37">
        <v>3.1</v>
      </c>
      <c r="I37" s="37">
        <v>3.43</v>
      </c>
      <c r="J37" s="38">
        <v>2.65</v>
      </c>
      <c r="K37" s="22"/>
      <c r="L37" s="22"/>
      <c r="M37" s="22"/>
      <c r="N37" s="22"/>
      <c r="O37" s="22"/>
      <c r="P37" s="22"/>
    </row>
    <row r="38" spans="1:16" ht="39" customHeight="1" x14ac:dyDescent="0.15">
      <c r="A38" s="22"/>
      <c r="B38" s="35"/>
      <c r="C38" s="1145" t="s">
        <v>541</v>
      </c>
      <c r="D38" s="1146"/>
      <c r="E38" s="1147"/>
      <c r="F38" s="36" t="s">
        <v>488</v>
      </c>
      <c r="G38" s="37">
        <v>0.8</v>
      </c>
      <c r="H38" s="37">
        <v>1.17</v>
      </c>
      <c r="I38" s="37">
        <v>1.75</v>
      </c>
      <c r="J38" s="38">
        <v>2.11</v>
      </c>
      <c r="K38" s="22"/>
      <c r="L38" s="22"/>
      <c r="M38" s="22"/>
      <c r="N38" s="22"/>
      <c r="O38" s="22"/>
      <c r="P38" s="22"/>
    </row>
    <row r="39" spans="1:16" ht="39" customHeight="1" x14ac:dyDescent="0.15">
      <c r="A39" s="22"/>
      <c r="B39" s="35"/>
      <c r="C39" s="1145" t="s">
        <v>542</v>
      </c>
      <c r="D39" s="1146"/>
      <c r="E39" s="1147"/>
      <c r="F39" s="36">
        <v>0</v>
      </c>
      <c r="G39" s="37">
        <v>0.02</v>
      </c>
      <c r="H39" s="37">
        <v>0</v>
      </c>
      <c r="I39" s="37">
        <v>0.04</v>
      </c>
      <c r="J39" s="38">
        <v>0.03</v>
      </c>
      <c r="K39" s="22"/>
      <c r="L39" s="22"/>
      <c r="M39" s="22"/>
      <c r="N39" s="22"/>
      <c r="O39" s="22"/>
      <c r="P39" s="22"/>
    </row>
    <row r="40" spans="1:16" ht="39" customHeight="1" x14ac:dyDescent="0.15">
      <c r="A40" s="22"/>
      <c r="B40" s="35"/>
      <c r="C40" s="1145" t="s">
        <v>543</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544</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545</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546</v>
      </c>
      <c r="D43" s="1149"/>
      <c r="E43" s="1150"/>
      <c r="F43" s="41">
        <v>1.89</v>
      </c>
      <c r="G43" s="42">
        <v>0.02</v>
      </c>
      <c r="H43" s="42">
        <v>0.02</v>
      </c>
      <c r="I43" s="42">
        <v>0</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z1d7wMEMILqbdPpYWB1XusUlG/5zISD4olZ6vd6cRs5Ba54yLzYuRDIkFe4TTWY8IolIeVwKupLXFV4zCN/aA==" saltValue="mQHU46PkSVNt+XzBCtfI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1373</v>
      </c>
      <c r="L45" s="60">
        <v>1430</v>
      </c>
      <c r="M45" s="60">
        <v>1431</v>
      </c>
      <c r="N45" s="60">
        <v>1500</v>
      </c>
      <c r="O45" s="61">
        <v>1503</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15">
      <c r="A48" s="48"/>
      <c r="B48" s="1155"/>
      <c r="C48" s="1156"/>
      <c r="D48" s="62"/>
      <c r="E48" s="1161" t="s">
        <v>13</v>
      </c>
      <c r="F48" s="1161"/>
      <c r="G48" s="1161"/>
      <c r="H48" s="1161"/>
      <c r="I48" s="1161"/>
      <c r="J48" s="1162"/>
      <c r="K48" s="63">
        <v>1008</v>
      </c>
      <c r="L48" s="64">
        <v>721</v>
      </c>
      <c r="M48" s="64">
        <v>689</v>
      </c>
      <c r="N48" s="64">
        <v>655</v>
      </c>
      <c r="O48" s="65">
        <v>611</v>
      </c>
      <c r="P48" s="48"/>
      <c r="Q48" s="48"/>
      <c r="R48" s="48"/>
      <c r="S48" s="48"/>
      <c r="T48" s="48"/>
      <c r="U48" s="48"/>
    </row>
    <row r="49" spans="1:21" ht="30.75" customHeight="1" x14ac:dyDescent="0.15">
      <c r="A49" s="48"/>
      <c r="B49" s="1155"/>
      <c r="C49" s="1156"/>
      <c r="D49" s="62"/>
      <c r="E49" s="1161" t="s">
        <v>14</v>
      </c>
      <c r="F49" s="1161"/>
      <c r="G49" s="1161"/>
      <c r="H49" s="1161"/>
      <c r="I49" s="1161"/>
      <c r="J49" s="1162"/>
      <c r="K49" s="63">
        <v>78</v>
      </c>
      <c r="L49" s="64">
        <v>80</v>
      </c>
      <c r="M49" s="64">
        <v>77</v>
      </c>
      <c r="N49" s="64">
        <v>74</v>
      </c>
      <c r="O49" s="65">
        <v>66</v>
      </c>
      <c r="P49" s="48"/>
      <c r="Q49" s="48"/>
      <c r="R49" s="48"/>
      <c r="S49" s="48"/>
      <c r="T49" s="48"/>
      <c r="U49" s="48"/>
    </row>
    <row r="50" spans="1:21" ht="30.75" customHeight="1" x14ac:dyDescent="0.15">
      <c r="A50" s="48"/>
      <c r="B50" s="1155"/>
      <c r="C50" s="1156"/>
      <c r="D50" s="62"/>
      <c r="E50" s="1161" t="s">
        <v>15</v>
      </c>
      <c r="F50" s="1161"/>
      <c r="G50" s="1161"/>
      <c r="H50" s="1161"/>
      <c r="I50" s="1161"/>
      <c r="J50" s="1162"/>
      <c r="K50" s="63">
        <v>46</v>
      </c>
      <c r="L50" s="64">
        <v>39</v>
      </c>
      <c r="M50" s="64">
        <v>33</v>
      </c>
      <c r="N50" s="64">
        <v>28</v>
      </c>
      <c r="O50" s="65">
        <v>26</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1626</v>
      </c>
      <c r="L52" s="64">
        <v>1642</v>
      </c>
      <c r="M52" s="64">
        <v>1638</v>
      </c>
      <c r="N52" s="64">
        <v>1664</v>
      </c>
      <c r="O52" s="65">
        <v>1637</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879</v>
      </c>
      <c r="L53" s="69">
        <v>628</v>
      </c>
      <c r="M53" s="69">
        <v>592</v>
      </c>
      <c r="N53" s="69">
        <v>593</v>
      </c>
      <c r="O53" s="70">
        <v>569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lLPrrkjrMvR9VT0JNeTD3xZg/O0kK0Orb+9v9WBjXPypUV97IvIcnHBw6mUnvD4c8Ej/dtwBcife+1n4cR0wQ==" saltValue="tScIPRyohSl4N79r4bx98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13056</v>
      </c>
      <c r="J41" s="356">
        <v>12927</v>
      </c>
      <c r="K41" s="356">
        <v>12835</v>
      </c>
      <c r="L41" s="356">
        <v>12101</v>
      </c>
      <c r="M41" s="357">
        <v>11605</v>
      </c>
    </row>
    <row r="42" spans="2:13" ht="27.75" customHeight="1" x14ac:dyDescent="0.15">
      <c r="B42" s="1186"/>
      <c r="C42" s="1187"/>
      <c r="D42" s="106"/>
      <c r="E42" s="1192" t="s">
        <v>32</v>
      </c>
      <c r="F42" s="1192"/>
      <c r="G42" s="1192"/>
      <c r="H42" s="1193"/>
      <c r="I42" s="358">
        <v>401</v>
      </c>
      <c r="J42" s="359">
        <v>338</v>
      </c>
      <c r="K42" s="359">
        <v>318</v>
      </c>
      <c r="L42" s="359">
        <v>274</v>
      </c>
      <c r="M42" s="360">
        <v>228</v>
      </c>
    </row>
    <row r="43" spans="2:13" ht="27.75" customHeight="1" x14ac:dyDescent="0.15">
      <c r="B43" s="1186"/>
      <c r="C43" s="1187"/>
      <c r="D43" s="106"/>
      <c r="E43" s="1192" t="s">
        <v>33</v>
      </c>
      <c r="F43" s="1192"/>
      <c r="G43" s="1192"/>
      <c r="H43" s="1193"/>
      <c r="I43" s="358">
        <v>11250</v>
      </c>
      <c r="J43" s="359">
        <v>9580</v>
      </c>
      <c r="K43" s="359">
        <v>7949</v>
      </c>
      <c r="L43" s="359">
        <v>9568</v>
      </c>
      <c r="M43" s="360">
        <v>8869</v>
      </c>
    </row>
    <row r="44" spans="2:13" ht="27.75" customHeight="1" x14ac:dyDescent="0.15">
      <c r="B44" s="1186"/>
      <c r="C44" s="1187"/>
      <c r="D44" s="106"/>
      <c r="E44" s="1192" t="s">
        <v>34</v>
      </c>
      <c r="F44" s="1192"/>
      <c r="G44" s="1192"/>
      <c r="H44" s="1193"/>
      <c r="I44" s="358">
        <v>341</v>
      </c>
      <c r="J44" s="359">
        <v>313</v>
      </c>
      <c r="K44" s="359">
        <v>235</v>
      </c>
      <c r="L44" s="359">
        <v>178</v>
      </c>
      <c r="M44" s="360">
        <v>113</v>
      </c>
    </row>
    <row r="45" spans="2:13" ht="27.75" customHeight="1" x14ac:dyDescent="0.15">
      <c r="B45" s="1186"/>
      <c r="C45" s="1187"/>
      <c r="D45" s="106"/>
      <c r="E45" s="1192" t="s">
        <v>35</v>
      </c>
      <c r="F45" s="1192"/>
      <c r="G45" s="1192"/>
      <c r="H45" s="1193"/>
      <c r="I45" s="358">
        <v>1705</v>
      </c>
      <c r="J45" s="359">
        <v>1582</v>
      </c>
      <c r="K45" s="359">
        <v>1554</v>
      </c>
      <c r="L45" s="359">
        <v>1519</v>
      </c>
      <c r="M45" s="360">
        <v>1863</v>
      </c>
    </row>
    <row r="46" spans="2:13" ht="27.75" customHeight="1" x14ac:dyDescent="0.15">
      <c r="B46" s="1186"/>
      <c r="C46" s="1187"/>
      <c r="D46" s="107"/>
      <c r="E46" s="1192" t="s">
        <v>36</v>
      </c>
      <c r="F46" s="1192"/>
      <c r="G46" s="1192"/>
      <c r="H46" s="1193"/>
      <c r="I46" s="358" t="s">
        <v>488</v>
      </c>
      <c r="J46" s="359" t="s">
        <v>488</v>
      </c>
      <c r="K46" s="359" t="s">
        <v>488</v>
      </c>
      <c r="L46" s="359" t="s">
        <v>488</v>
      </c>
      <c r="M46" s="360" t="s">
        <v>488</v>
      </c>
    </row>
    <row r="47" spans="2:13" ht="27.75" customHeight="1" x14ac:dyDescent="0.15">
      <c r="B47" s="1186"/>
      <c r="C47" s="1187"/>
      <c r="D47" s="108"/>
      <c r="E47" s="1194" t="s">
        <v>37</v>
      </c>
      <c r="F47" s="1195"/>
      <c r="G47" s="1195"/>
      <c r="H47" s="1196"/>
      <c r="I47" s="358" t="s">
        <v>488</v>
      </c>
      <c r="J47" s="359" t="s">
        <v>488</v>
      </c>
      <c r="K47" s="359" t="s">
        <v>488</v>
      </c>
      <c r="L47" s="359" t="s">
        <v>488</v>
      </c>
      <c r="M47" s="360" t="s">
        <v>488</v>
      </c>
    </row>
    <row r="48" spans="2:13" ht="27.75" customHeight="1" x14ac:dyDescent="0.15">
      <c r="B48" s="1186"/>
      <c r="C48" s="1187"/>
      <c r="D48" s="106"/>
      <c r="E48" s="1192" t="s">
        <v>38</v>
      </c>
      <c r="F48" s="1192"/>
      <c r="G48" s="1192"/>
      <c r="H48" s="1193"/>
      <c r="I48" s="358" t="s">
        <v>488</v>
      </c>
      <c r="J48" s="359" t="s">
        <v>488</v>
      </c>
      <c r="K48" s="359" t="s">
        <v>488</v>
      </c>
      <c r="L48" s="359" t="s">
        <v>488</v>
      </c>
      <c r="M48" s="360" t="s">
        <v>488</v>
      </c>
    </row>
    <row r="49" spans="2:13" ht="27.75" customHeight="1" x14ac:dyDescent="0.15">
      <c r="B49" s="1188"/>
      <c r="C49" s="1189"/>
      <c r="D49" s="106"/>
      <c r="E49" s="1192" t="s">
        <v>39</v>
      </c>
      <c r="F49" s="1192"/>
      <c r="G49" s="1192"/>
      <c r="H49" s="1193"/>
      <c r="I49" s="358" t="s">
        <v>488</v>
      </c>
      <c r="J49" s="359" t="s">
        <v>488</v>
      </c>
      <c r="K49" s="359" t="s">
        <v>488</v>
      </c>
      <c r="L49" s="359" t="s">
        <v>488</v>
      </c>
      <c r="M49" s="360" t="s">
        <v>488</v>
      </c>
    </row>
    <row r="50" spans="2:13" ht="27.75" customHeight="1" x14ac:dyDescent="0.15">
      <c r="B50" s="1197" t="s">
        <v>40</v>
      </c>
      <c r="C50" s="1198"/>
      <c r="D50" s="109"/>
      <c r="E50" s="1192" t="s">
        <v>41</v>
      </c>
      <c r="F50" s="1192"/>
      <c r="G50" s="1192"/>
      <c r="H50" s="1193"/>
      <c r="I50" s="358">
        <v>8596</v>
      </c>
      <c r="J50" s="359">
        <v>8755</v>
      </c>
      <c r="K50" s="359">
        <v>9133</v>
      </c>
      <c r="L50" s="359">
        <v>9440</v>
      </c>
      <c r="M50" s="360">
        <v>9922</v>
      </c>
    </row>
    <row r="51" spans="2:13" ht="27.75" customHeight="1" x14ac:dyDescent="0.15">
      <c r="B51" s="1186"/>
      <c r="C51" s="1187"/>
      <c r="D51" s="106"/>
      <c r="E51" s="1192" t="s">
        <v>42</v>
      </c>
      <c r="F51" s="1192"/>
      <c r="G51" s="1192"/>
      <c r="H51" s="1193"/>
      <c r="I51" s="358">
        <v>1200</v>
      </c>
      <c r="J51" s="359">
        <v>1165</v>
      </c>
      <c r="K51" s="359">
        <v>1101</v>
      </c>
      <c r="L51" s="359">
        <v>977</v>
      </c>
      <c r="M51" s="360">
        <v>854</v>
      </c>
    </row>
    <row r="52" spans="2:13" ht="27.75" customHeight="1" x14ac:dyDescent="0.15">
      <c r="B52" s="1188"/>
      <c r="C52" s="1189"/>
      <c r="D52" s="106"/>
      <c r="E52" s="1192" t="s">
        <v>43</v>
      </c>
      <c r="F52" s="1192"/>
      <c r="G52" s="1192"/>
      <c r="H52" s="1193"/>
      <c r="I52" s="358">
        <v>16072</v>
      </c>
      <c r="J52" s="359">
        <v>15787</v>
      </c>
      <c r="K52" s="359">
        <v>15285</v>
      </c>
      <c r="L52" s="359">
        <v>14366</v>
      </c>
      <c r="M52" s="360">
        <v>13679</v>
      </c>
    </row>
    <row r="53" spans="2:13" ht="27.75" customHeight="1" thickBot="1" x14ac:dyDescent="0.2">
      <c r="B53" s="1199" t="s">
        <v>19</v>
      </c>
      <c r="C53" s="1200"/>
      <c r="D53" s="110"/>
      <c r="E53" s="1201" t="s">
        <v>44</v>
      </c>
      <c r="F53" s="1201"/>
      <c r="G53" s="1201"/>
      <c r="H53" s="1202"/>
      <c r="I53" s="361">
        <v>885</v>
      </c>
      <c r="J53" s="362">
        <v>-967</v>
      </c>
      <c r="K53" s="362">
        <v>-2630</v>
      </c>
      <c r="L53" s="362">
        <v>-1144</v>
      </c>
      <c r="M53" s="363">
        <v>-1778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4xVSgmXY82YJxWzWp4vIYf80yVP6/pNJXROjJo2w6Gro/uZjp/iz94UeUZB6r5vzjRBnHpdO4EVX7pj7ah+JVw==" saltValue="u9mGUSCEKNqKNEgf79Pw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5908</v>
      </c>
      <c r="G55" s="122">
        <v>5858</v>
      </c>
      <c r="H55" s="123">
        <v>5724</v>
      </c>
    </row>
    <row r="56" spans="2:8" ht="52.5" customHeight="1" x14ac:dyDescent="0.15">
      <c r="B56" s="124"/>
      <c r="C56" s="1213" t="s">
        <v>47</v>
      </c>
      <c r="D56" s="1213"/>
      <c r="E56" s="1214"/>
      <c r="F56" s="125">
        <v>369</v>
      </c>
      <c r="G56" s="125">
        <v>369</v>
      </c>
      <c r="H56" s="126">
        <v>465</v>
      </c>
    </row>
    <row r="57" spans="2:8" ht="53.25" customHeight="1" x14ac:dyDescent="0.15">
      <c r="B57" s="124"/>
      <c r="C57" s="1215" t="s">
        <v>48</v>
      </c>
      <c r="D57" s="1215"/>
      <c r="E57" s="1216"/>
      <c r="F57" s="127">
        <v>3813</v>
      </c>
      <c r="G57" s="127">
        <v>4167</v>
      </c>
      <c r="H57" s="128">
        <v>4493</v>
      </c>
    </row>
    <row r="58" spans="2:8" ht="45.75" customHeight="1" x14ac:dyDescent="0.15">
      <c r="B58" s="129"/>
      <c r="C58" s="1203" t="s">
        <v>570</v>
      </c>
      <c r="D58" s="1204"/>
      <c r="E58" s="1205"/>
      <c r="F58" s="130">
        <v>1841</v>
      </c>
      <c r="G58" s="130">
        <v>1848</v>
      </c>
      <c r="H58" s="131">
        <v>1854</v>
      </c>
    </row>
    <row r="59" spans="2:8" ht="45.75" customHeight="1" x14ac:dyDescent="0.15">
      <c r="B59" s="129"/>
      <c r="C59" s="1203" t="s">
        <v>571</v>
      </c>
      <c r="D59" s="1204"/>
      <c r="E59" s="1205"/>
      <c r="F59" s="130">
        <v>372</v>
      </c>
      <c r="G59" s="130">
        <v>556</v>
      </c>
      <c r="H59" s="131">
        <v>709</v>
      </c>
    </row>
    <row r="60" spans="2:8" ht="45.75" customHeight="1" x14ac:dyDescent="0.15">
      <c r="B60" s="129"/>
      <c r="C60" s="1203" t="s">
        <v>572</v>
      </c>
      <c r="D60" s="1204"/>
      <c r="E60" s="1205"/>
      <c r="F60" s="130">
        <v>548</v>
      </c>
      <c r="G60" s="130">
        <v>533</v>
      </c>
      <c r="H60" s="131">
        <v>517</v>
      </c>
    </row>
    <row r="61" spans="2:8" ht="45.75" customHeight="1" x14ac:dyDescent="0.15">
      <c r="B61" s="129"/>
      <c r="C61" s="1203" t="s">
        <v>573</v>
      </c>
      <c r="D61" s="1204"/>
      <c r="E61" s="1205"/>
      <c r="F61" s="130">
        <v>361</v>
      </c>
      <c r="G61" s="130">
        <v>461</v>
      </c>
      <c r="H61" s="131">
        <v>457</v>
      </c>
    </row>
    <row r="62" spans="2:8" ht="45.75" customHeight="1" thickBot="1" x14ac:dyDescent="0.2">
      <c r="B62" s="132"/>
      <c r="C62" s="1206" t="s">
        <v>574</v>
      </c>
      <c r="D62" s="1207"/>
      <c r="E62" s="1208"/>
      <c r="F62" s="133">
        <v>148</v>
      </c>
      <c r="G62" s="133">
        <v>242</v>
      </c>
      <c r="H62" s="134">
        <v>336</v>
      </c>
    </row>
    <row r="63" spans="2:8" ht="52.5" customHeight="1" thickBot="1" x14ac:dyDescent="0.2">
      <c r="B63" s="135"/>
      <c r="C63" s="1209" t="s">
        <v>49</v>
      </c>
      <c r="D63" s="1209"/>
      <c r="E63" s="1210"/>
      <c r="F63" s="136">
        <v>10091</v>
      </c>
      <c r="G63" s="136">
        <v>10394</v>
      </c>
      <c r="H63" s="137">
        <v>10682</v>
      </c>
    </row>
    <row r="64" spans="2:8" x14ac:dyDescent="0.15"/>
  </sheetData>
  <sheetProtection algorithmName="SHA-512" hashValue="VBb1w7KhFohnZWQMOEkrVYOG6CeYauHh6X/hxwF6Y9MW0TBYykEfHd8wUbeIGy/tJXY6XQXsqvpWjAktPssFkw==" saltValue="4qryZVacsSlGgqWOKzO7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47875</v>
      </c>
      <c r="E3" s="156"/>
      <c r="F3" s="157">
        <v>74581</v>
      </c>
      <c r="G3" s="158"/>
      <c r="H3" s="159"/>
    </row>
    <row r="4" spans="1:8" x14ac:dyDescent="0.15">
      <c r="A4" s="160"/>
      <c r="B4" s="161"/>
      <c r="C4" s="162"/>
      <c r="D4" s="163">
        <v>37314</v>
      </c>
      <c r="E4" s="164"/>
      <c r="F4" s="165">
        <v>41563</v>
      </c>
      <c r="G4" s="166"/>
      <c r="H4" s="167"/>
    </row>
    <row r="5" spans="1:8" x14ac:dyDescent="0.15">
      <c r="A5" s="148" t="s">
        <v>521</v>
      </c>
      <c r="B5" s="153"/>
      <c r="C5" s="154"/>
      <c r="D5" s="155">
        <v>43879</v>
      </c>
      <c r="E5" s="156"/>
      <c r="F5" s="157">
        <v>76347</v>
      </c>
      <c r="G5" s="158"/>
      <c r="H5" s="159"/>
    </row>
    <row r="6" spans="1:8" x14ac:dyDescent="0.15">
      <c r="A6" s="160"/>
      <c r="B6" s="161"/>
      <c r="C6" s="162"/>
      <c r="D6" s="163">
        <v>36280</v>
      </c>
      <c r="E6" s="164"/>
      <c r="F6" s="165">
        <v>41762</v>
      </c>
      <c r="G6" s="166"/>
      <c r="H6" s="167"/>
    </row>
    <row r="7" spans="1:8" x14ac:dyDescent="0.15">
      <c r="A7" s="148" t="s">
        <v>522</v>
      </c>
      <c r="B7" s="153"/>
      <c r="C7" s="154"/>
      <c r="D7" s="155">
        <v>30258</v>
      </c>
      <c r="E7" s="156"/>
      <c r="F7" s="157">
        <v>69604</v>
      </c>
      <c r="G7" s="158"/>
      <c r="H7" s="159"/>
    </row>
    <row r="8" spans="1:8" x14ac:dyDescent="0.15">
      <c r="A8" s="160"/>
      <c r="B8" s="161"/>
      <c r="C8" s="162"/>
      <c r="D8" s="163">
        <v>21466</v>
      </c>
      <c r="E8" s="164"/>
      <c r="F8" s="165">
        <v>36247</v>
      </c>
      <c r="G8" s="166"/>
      <c r="H8" s="167"/>
    </row>
    <row r="9" spans="1:8" x14ac:dyDescent="0.15">
      <c r="A9" s="148" t="s">
        <v>523</v>
      </c>
      <c r="B9" s="153"/>
      <c r="C9" s="154"/>
      <c r="D9" s="155">
        <v>29929</v>
      </c>
      <c r="E9" s="156"/>
      <c r="F9" s="157">
        <v>68410</v>
      </c>
      <c r="G9" s="158"/>
      <c r="H9" s="159"/>
    </row>
    <row r="10" spans="1:8" x14ac:dyDescent="0.15">
      <c r="A10" s="160"/>
      <c r="B10" s="161"/>
      <c r="C10" s="162"/>
      <c r="D10" s="163">
        <v>24540</v>
      </c>
      <c r="E10" s="164"/>
      <c r="F10" s="165">
        <v>35086</v>
      </c>
      <c r="G10" s="166"/>
      <c r="H10" s="167"/>
    </row>
    <row r="11" spans="1:8" x14ac:dyDescent="0.15">
      <c r="A11" s="148" t="s">
        <v>524</v>
      </c>
      <c r="B11" s="153"/>
      <c r="C11" s="154"/>
      <c r="D11" s="155">
        <v>38132</v>
      </c>
      <c r="E11" s="156"/>
      <c r="F11" s="157">
        <v>73019</v>
      </c>
      <c r="G11" s="158"/>
      <c r="H11" s="159"/>
    </row>
    <row r="12" spans="1:8" x14ac:dyDescent="0.15">
      <c r="A12" s="160"/>
      <c r="B12" s="161"/>
      <c r="C12" s="168"/>
      <c r="D12" s="163">
        <v>29357</v>
      </c>
      <c r="E12" s="164"/>
      <c r="F12" s="165">
        <v>39427</v>
      </c>
      <c r="G12" s="166"/>
      <c r="H12" s="167"/>
    </row>
    <row r="13" spans="1:8" x14ac:dyDescent="0.15">
      <c r="A13" s="148"/>
      <c r="B13" s="153"/>
      <c r="C13" s="169"/>
      <c r="D13" s="170">
        <v>38015</v>
      </c>
      <c r="E13" s="171"/>
      <c r="F13" s="172">
        <v>72392</v>
      </c>
      <c r="G13" s="173"/>
      <c r="H13" s="159"/>
    </row>
    <row r="14" spans="1:8" x14ac:dyDescent="0.15">
      <c r="A14" s="160"/>
      <c r="B14" s="161"/>
      <c r="C14" s="162"/>
      <c r="D14" s="163">
        <v>29791</v>
      </c>
      <c r="E14" s="164"/>
      <c r="F14" s="165">
        <v>38817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11.91</v>
      </c>
      <c r="C19" s="174">
        <f>ROUND(VALUE(SUBSTITUTE(実質収支比率等に係る経年分析!G$48,"▲","-")),2)</f>
        <v>11.47</v>
      </c>
      <c r="D19" s="174">
        <f>ROUND(VALUE(SUBSTITUTE(実質収支比率等に係る経年分析!H$48,"▲","-")),2)</f>
        <v>12.87</v>
      </c>
      <c r="E19" s="174">
        <f>ROUND(VALUE(SUBSTITUTE(実質収支比率等に係る経年分析!I$48,"▲","-")),2)</f>
        <v>14.61</v>
      </c>
      <c r="F19" s="174">
        <f>ROUND(VALUE(SUBSTITUTE(実質収支比率等に係る経年分析!J$48,"▲","-")),2)</f>
        <v>11.16</v>
      </c>
    </row>
    <row r="20" spans="1:11" x14ac:dyDescent="0.15">
      <c r="A20" s="174" t="s">
        <v>53</v>
      </c>
      <c r="B20" s="174">
        <f>ROUND(VALUE(SUBSTITUTE(実質収支比率等に係る経年分析!F$47,"▲","-")),2)</f>
        <v>66.27</v>
      </c>
      <c r="C20" s="174">
        <f>ROUND(VALUE(SUBSTITUTE(実質収支比率等に係る経年分析!G$47,"▲","-")),2)</f>
        <v>62.82</v>
      </c>
      <c r="D20" s="174">
        <f>ROUND(VALUE(SUBSTITUTE(実質収支比率等に係る経年分析!H$47,"▲","-")),2)</f>
        <v>60.05</v>
      </c>
      <c r="E20" s="174">
        <f>ROUND(VALUE(SUBSTITUTE(実質収支比率等に係る経年分析!I$47,"▲","-")),2)</f>
        <v>60.84</v>
      </c>
      <c r="F20" s="174">
        <f>ROUND(VALUE(SUBSTITUTE(実質収支比率等に係る経年分析!J$47,"▲","-")),2)</f>
        <v>58.92</v>
      </c>
    </row>
    <row r="21" spans="1:11" x14ac:dyDescent="0.15">
      <c r="A21" s="174" t="s">
        <v>54</v>
      </c>
      <c r="B21" s="174">
        <f>IF(ISNUMBER(VALUE(SUBSTITUTE(実質収支比率等に係る経年分析!F$49,"▲","-"))),ROUND(VALUE(SUBSTITUTE(実質収支比率等に係る経年分析!F$49,"▲","-")),2),NA())</f>
        <v>-10.26</v>
      </c>
      <c r="C21" s="174">
        <f>IF(ISNUMBER(VALUE(SUBSTITUTE(実質収支比率等に係る経年分析!G$49,"▲","-"))),ROUND(VALUE(SUBSTITUTE(実質収支比率等に係る経年分析!G$49,"▲","-")),2),NA())</f>
        <v>-7.41</v>
      </c>
      <c r="D21" s="174">
        <f>IF(ISNUMBER(VALUE(SUBSTITUTE(実質収支比率等に係る経年分析!H$49,"▲","-"))),ROUND(VALUE(SUBSTITUTE(実質収支比率等に係る経年分析!H$49,"▲","-")),2),NA())</f>
        <v>-4.9400000000000004</v>
      </c>
      <c r="E21" s="174">
        <f>IF(ISNUMBER(VALUE(SUBSTITUTE(実質収支比率等に係る経年分析!I$49,"▲","-"))),ROUND(VALUE(SUBSTITUTE(実質収支比率等に係る経年分析!I$49,"▲","-")),2),NA())</f>
        <v>-5.71</v>
      </c>
      <c r="F21" s="174">
        <f>IF(ISNUMBER(VALUE(SUBSTITUTE(実質収支比率等に係る経年分析!J$49,"▲","-"))),ROUND(VALUE(SUBSTITUTE(実質収支比率等に係る経年分析!J$49,"▲","-")),2),NA())</f>
        <v>-12.01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1.89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浅口市工業団地開発事業特別会計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浅口市後期高齢者医療特別会計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浅口市畑地かんがい給水事業特別会計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浅口市下水道事業会計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1.75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2.11</v>
      </c>
    </row>
    <row r="33" spans="1:16" x14ac:dyDescent="0.15">
      <c r="A33" s="175" t="str">
        <f>IF(連結実質赤字比率に係る赤字・黒字の構成分析!C$37="",NA(),連結実質赤字比率に係る赤字・黒字の構成分析!C$37)</f>
        <v>浅口市介護保険特別会計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3.14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2.74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3.43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2.65</v>
      </c>
    </row>
    <row r="34" spans="1:16" x14ac:dyDescent="0.15">
      <c r="A34" s="175" t="str">
        <f>IF(連結実質赤字比率に係る赤字・黒字の構成分析!C$36="",NA(),連結実質赤字比率に係る赤字・黒字の構成分析!C$36)</f>
        <v>浅口市国民健康保険特別会計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5.36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6.06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6.17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6.51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3.68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11.88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11.41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12.83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14.56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11.12</v>
      </c>
    </row>
    <row r="36" spans="1:16" x14ac:dyDescent="0.15">
      <c r="A36" s="175" t="str">
        <f>IF(連結実質赤字比率に係る赤字・黒字の構成分析!C$34="",NA(),連結実質赤字比率に係る赤字・黒字の構成分析!C$34)</f>
        <v>浅口市水道事業会計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14.92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13.69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13.53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13.65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1626</v>
      </c>
      <c r="E42" s="176"/>
      <c r="F42" s="176"/>
      <c r="G42" s="176">
        <f>'実質公債費比率（分子）の構造'!L$52</f>
        <v>1642</v>
      </c>
      <c r="H42" s="176"/>
      <c r="I42" s="176"/>
      <c r="J42" s="176">
        <f>'実質公債費比率（分子）の構造'!M$52</f>
        <v>1638</v>
      </c>
      <c r="K42" s="176"/>
      <c r="L42" s="176"/>
      <c r="M42" s="176">
        <f>'実質公債費比率（分子）の構造'!N$52</f>
        <v>1664</v>
      </c>
      <c r="N42" s="176"/>
      <c r="O42" s="176"/>
      <c r="P42" s="176">
        <f>'実質公債費比率（分子）の構造'!O$52</f>
        <v>1637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46</v>
      </c>
      <c r="C44" s="176"/>
      <c r="D44" s="176"/>
      <c r="E44" s="176">
        <f>'実質公債費比率（分子）の構造'!L$50</f>
        <v>39</v>
      </c>
      <c r="F44" s="176"/>
      <c r="G44" s="176"/>
      <c r="H44" s="176">
        <f>'実質公債費比率（分子）の構造'!M$50</f>
        <v>33</v>
      </c>
      <c r="I44" s="176"/>
      <c r="J44" s="176"/>
      <c r="K44" s="176">
        <f>'実質公債費比率（分子）の構造'!N$50</f>
        <v>28</v>
      </c>
      <c r="L44" s="176"/>
      <c r="M44" s="176"/>
      <c r="N44" s="176">
        <f>'実質公債費比率（分子）の構造'!O$50</f>
        <v>26</v>
      </c>
      <c r="O44" s="176"/>
      <c r="P44" s="176"/>
    </row>
    <row r="45" spans="1:16" x14ac:dyDescent="0.15">
      <c r="A45" s="176" t="s">
        <v>63</v>
      </c>
      <c r="B45" s="176">
        <f>'実質公債費比率（分子）の構造'!K$49</f>
        <v>78</v>
      </c>
      <c r="C45" s="176"/>
      <c r="D45" s="176"/>
      <c r="E45" s="176">
        <f>'実質公債費比率（分子）の構造'!L$49</f>
        <v>80</v>
      </c>
      <c r="F45" s="176"/>
      <c r="G45" s="176"/>
      <c r="H45" s="176">
        <f>'実質公債費比率（分子）の構造'!M$49</f>
        <v>77</v>
      </c>
      <c r="I45" s="176"/>
      <c r="J45" s="176"/>
      <c r="K45" s="176">
        <f>'実質公債費比率（分子）の構造'!N$49</f>
        <v>74</v>
      </c>
      <c r="L45" s="176"/>
      <c r="M45" s="176"/>
      <c r="N45" s="176">
        <f>'実質公債費比率（分子）の構造'!O$49</f>
        <v>66</v>
      </c>
      <c r="O45" s="176"/>
      <c r="P45" s="176"/>
    </row>
    <row r="46" spans="1:16" x14ac:dyDescent="0.15">
      <c r="A46" s="176" t="s">
        <v>64</v>
      </c>
      <c r="B46" s="176">
        <f>'実質公債費比率（分子）の構造'!K$48</f>
        <v>1008</v>
      </c>
      <c r="C46" s="176"/>
      <c r="D46" s="176"/>
      <c r="E46" s="176">
        <f>'実質公債費比率（分子）の構造'!L$48</f>
        <v>721</v>
      </c>
      <c r="F46" s="176"/>
      <c r="G46" s="176"/>
      <c r="H46" s="176">
        <f>'実質公債費比率（分子）の構造'!M$48</f>
        <v>689</v>
      </c>
      <c r="I46" s="176"/>
      <c r="J46" s="176"/>
      <c r="K46" s="176">
        <f>'実質公債費比率（分子）の構造'!N$48</f>
        <v>655</v>
      </c>
      <c r="L46" s="176"/>
      <c r="M46" s="176"/>
      <c r="N46" s="176">
        <f>'実質公債費比率（分子）の構造'!O$48</f>
        <v>611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1373</v>
      </c>
      <c r="C49" s="176"/>
      <c r="D49" s="176"/>
      <c r="E49" s="176">
        <f>'実質公債費比率（分子）の構造'!L$45</f>
        <v>1430</v>
      </c>
      <c r="F49" s="176"/>
      <c r="G49" s="176"/>
      <c r="H49" s="176">
        <f>'実質公債費比率（分子）の構造'!M$45</f>
        <v>1431</v>
      </c>
      <c r="I49" s="176"/>
      <c r="J49" s="176"/>
      <c r="K49" s="176">
        <f>'実質公債費比率（分子）の構造'!N$45</f>
        <v>1500</v>
      </c>
      <c r="L49" s="176"/>
      <c r="M49" s="176"/>
      <c r="N49" s="176">
        <f>'実質公債費比率（分子）の構造'!O$45</f>
        <v>1503</v>
      </c>
      <c r="O49" s="176"/>
      <c r="P49" s="176"/>
    </row>
    <row r="50" spans="1:16" x14ac:dyDescent="0.15">
      <c r="A50" s="176" t="s">
        <v>67</v>
      </c>
      <c r="B50" s="176" t="e">
        <f>NA()</f>
        <v>#N/A</v>
      </c>
      <c r="C50" s="176">
        <f>IF(ISNUMBER('実質公債費比率（分子）の構造'!K$53),'実質公債費比率（分子）の構造'!K$53,NA())</f>
        <v>879</v>
      </c>
      <c r="D50" s="176" t="e">
        <f>NA()</f>
        <v>#N/A</v>
      </c>
      <c r="E50" s="176" t="e">
        <f>NA()</f>
        <v>#N/A</v>
      </c>
      <c r="F50" s="176">
        <f>IF(ISNUMBER('実質公債費比率（分子）の構造'!L$53),'実質公債費比率（分子）の構造'!L$53,NA())</f>
        <v>628</v>
      </c>
      <c r="G50" s="176" t="e">
        <f>NA()</f>
        <v>#N/A</v>
      </c>
      <c r="H50" s="176" t="e">
        <f>NA()</f>
        <v>#N/A</v>
      </c>
      <c r="I50" s="176">
        <f>IF(ISNUMBER('実質公債費比率（分子）の構造'!M$53),'実質公債費比率（分子）の構造'!M$53,NA())</f>
        <v>592</v>
      </c>
      <c r="J50" s="176" t="e">
        <f>NA()</f>
        <v>#N/A</v>
      </c>
      <c r="K50" s="176" t="e">
        <f>NA()</f>
        <v>#N/A</v>
      </c>
      <c r="L50" s="176">
        <f>IF(ISNUMBER('実質公債費比率（分子）の構造'!N$53),'実質公債費比率（分子）の構造'!N$53,NA())</f>
        <v>593</v>
      </c>
      <c r="M50" s="176" t="e">
        <f>NA()</f>
        <v>#N/A</v>
      </c>
      <c r="N50" s="176" t="e">
        <f>NA()</f>
        <v>#N/A</v>
      </c>
      <c r="O50" s="176">
        <f>IF(ISNUMBER('実質公債費比率（分子）の構造'!O$53),'実質公債費比率（分子）の構造'!O$53,NA())</f>
        <v>569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16072</v>
      </c>
      <c r="E56" s="175"/>
      <c r="F56" s="175"/>
      <c r="G56" s="175">
        <f>'将来負担比率（分子）の構造'!J$52</f>
        <v>15787</v>
      </c>
      <c r="H56" s="175"/>
      <c r="I56" s="175"/>
      <c r="J56" s="175">
        <f>'将来負担比率（分子）の構造'!K$52</f>
        <v>15285</v>
      </c>
      <c r="K56" s="175"/>
      <c r="L56" s="175"/>
      <c r="M56" s="175">
        <f>'将来負担比率（分子）の構造'!L$52</f>
        <v>14366</v>
      </c>
      <c r="N56" s="175"/>
      <c r="O56" s="175"/>
      <c r="P56" s="175">
        <f>'将来負担比率（分子）の構造'!M$52</f>
        <v>13679</v>
      </c>
    </row>
    <row r="57" spans="1:16" x14ac:dyDescent="0.15">
      <c r="A57" s="175" t="s">
        <v>42</v>
      </c>
      <c r="B57" s="175"/>
      <c r="C57" s="175"/>
      <c r="D57" s="175">
        <f>'将来負担比率（分子）の構造'!I$51</f>
        <v>1200</v>
      </c>
      <c r="E57" s="175"/>
      <c r="F57" s="175"/>
      <c r="G57" s="175">
        <f>'将来負担比率（分子）の構造'!J$51</f>
        <v>1165</v>
      </c>
      <c r="H57" s="175"/>
      <c r="I57" s="175"/>
      <c r="J57" s="175">
        <f>'将来負担比率（分子）の構造'!K$51</f>
        <v>1101</v>
      </c>
      <c r="K57" s="175"/>
      <c r="L57" s="175"/>
      <c r="M57" s="175">
        <f>'将来負担比率（分子）の構造'!L$51</f>
        <v>977</v>
      </c>
      <c r="N57" s="175"/>
      <c r="O57" s="175"/>
      <c r="P57" s="175">
        <f>'将来負担比率（分子）の構造'!M$51</f>
        <v>854</v>
      </c>
    </row>
    <row r="58" spans="1:16" x14ac:dyDescent="0.15">
      <c r="A58" s="175" t="s">
        <v>41</v>
      </c>
      <c r="B58" s="175"/>
      <c r="C58" s="175"/>
      <c r="D58" s="175">
        <f>'将来負担比率（分子）の構造'!I$50</f>
        <v>8596</v>
      </c>
      <c r="E58" s="175"/>
      <c r="F58" s="175"/>
      <c r="G58" s="175">
        <f>'将来負担比率（分子）の構造'!J$50</f>
        <v>8755</v>
      </c>
      <c r="H58" s="175"/>
      <c r="I58" s="175"/>
      <c r="J58" s="175">
        <f>'将来負担比率（分子）の構造'!K$50</f>
        <v>9133</v>
      </c>
      <c r="K58" s="175"/>
      <c r="L58" s="175"/>
      <c r="M58" s="175">
        <f>'将来負担比率（分子）の構造'!L$50</f>
        <v>9440</v>
      </c>
      <c r="N58" s="175"/>
      <c r="O58" s="175"/>
      <c r="P58" s="175">
        <f>'将来負担比率（分子）の構造'!M$50</f>
        <v>9922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1705</v>
      </c>
      <c r="C62" s="175"/>
      <c r="D62" s="175"/>
      <c r="E62" s="175">
        <f>'将来負担比率（分子）の構造'!J$45</f>
        <v>1582</v>
      </c>
      <c r="F62" s="175"/>
      <c r="G62" s="175"/>
      <c r="H62" s="175">
        <f>'将来負担比率（分子）の構造'!K$45</f>
        <v>1554</v>
      </c>
      <c r="I62" s="175"/>
      <c r="J62" s="175"/>
      <c r="K62" s="175">
        <f>'将来負担比率（分子）の構造'!L$45</f>
        <v>1519</v>
      </c>
      <c r="L62" s="175"/>
      <c r="M62" s="175"/>
      <c r="N62" s="175">
        <f>'将来負担比率（分子）の構造'!M$45</f>
        <v>1863</v>
      </c>
      <c r="O62" s="175"/>
      <c r="P62" s="175"/>
    </row>
    <row r="63" spans="1:16" x14ac:dyDescent="0.15">
      <c r="A63" s="175" t="s">
        <v>34</v>
      </c>
      <c r="B63" s="175">
        <f>'将来負担比率（分子）の構造'!I$44</f>
        <v>341</v>
      </c>
      <c r="C63" s="175"/>
      <c r="D63" s="175"/>
      <c r="E63" s="175">
        <f>'将来負担比率（分子）の構造'!J$44</f>
        <v>313</v>
      </c>
      <c r="F63" s="175"/>
      <c r="G63" s="175"/>
      <c r="H63" s="175">
        <f>'将来負担比率（分子）の構造'!K$44</f>
        <v>235</v>
      </c>
      <c r="I63" s="175"/>
      <c r="J63" s="175"/>
      <c r="K63" s="175">
        <f>'将来負担比率（分子）の構造'!L$44</f>
        <v>178</v>
      </c>
      <c r="L63" s="175"/>
      <c r="M63" s="175"/>
      <c r="N63" s="175">
        <f>'将来負担比率（分子）の構造'!M$44</f>
        <v>113</v>
      </c>
      <c r="O63" s="175"/>
      <c r="P63" s="175"/>
    </row>
    <row r="64" spans="1:16" x14ac:dyDescent="0.15">
      <c r="A64" s="175" t="s">
        <v>33</v>
      </c>
      <c r="B64" s="175">
        <f>'将来負担比率（分子）の構造'!I$43</f>
        <v>11250</v>
      </c>
      <c r="C64" s="175"/>
      <c r="D64" s="175"/>
      <c r="E64" s="175">
        <f>'将来負担比率（分子）の構造'!J$43</f>
        <v>9580</v>
      </c>
      <c r="F64" s="175"/>
      <c r="G64" s="175"/>
      <c r="H64" s="175">
        <f>'将来負担比率（分子）の構造'!K$43</f>
        <v>7949</v>
      </c>
      <c r="I64" s="175"/>
      <c r="J64" s="175"/>
      <c r="K64" s="175">
        <f>'将来負担比率（分子）の構造'!L$43</f>
        <v>9568</v>
      </c>
      <c r="L64" s="175"/>
      <c r="M64" s="175"/>
      <c r="N64" s="175">
        <f>'将来負担比率（分子）の構造'!M$43</f>
        <v>8869</v>
      </c>
      <c r="O64" s="175"/>
      <c r="P64" s="175"/>
    </row>
    <row r="65" spans="1:16" x14ac:dyDescent="0.15">
      <c r="A65" s="175" t="s">
        <v>32</v>
      </c>
      <c r="B65" s="175">
        <f>'将来負担比率（分子）の構造'!I$42</f>
        <v>401</v>
      </c>
      <c r="C65" s="175"/>
      <c r="D65" s="175"/>
      <c r="E65" s="175">
        <f>'将来負担比率（分子）の構造'!J$42</f>
        <v>338</v>
      </c>
      <c r="F65" s="175"/>
      <c r="G65" s="175"/>
      <c r="H65" s="175">
        <f>'将来負担比率（分子）の構造'!K$42</f>
        <v>318</v>
      </c>
      <c r="I65" s="175"/>
      <c r="J65" s="175"/>
      <c r="K65" s="175">
        <f>'将来負担比率（分子）の構造'!L$42</f>
        <v>274</v>
      </c>
      <c r="L65" s="175"/>
      <c r="M65" s="175"/>
      <c r="N65" s="175">
        <f>'将来負担比率（分子）の構造'!M$42</f>
        <v>228</v>
      </c>
      <c r="O65" s="175"/>
      <c r="P65" s="175"/>
    </row>
    <row r="66" spans="1:16" x14ac:dyDescent="0.15">
      <c r="A66" s="175" t="s">
        <v>31</v>
      </c>
      <c r="B66" s="175">
        <f>'将来負担比率（分子）の構造'!I$41</f>
        <v>13056</v>
      </c>
      <c r="C66" s="175"/>
      <c r="D66" s="175"/>
      <c r="E66" s="175">
        <f>'将来負担比率（分子）の構造'!J$41</f>
        <v>12927</v>
      </c>
      <c r="F66" s="175"/>
      <c r="G66" s="175"/>
      <c r="H66" s="175">
        <f>'将来負担比率（分子）の構造'!K$41</f>
        <v>12835</v>
      </c>
      <c r="I66" s="175"/>
      <c r="J66" s="175"/>
      <c r="K66" s="175">
        <f>'将来負担比率（分子）の構造'!L$41</f>
        <v>12101</v>
      </c>
      <c r="L66" s="175"/>
      <c r="M66" s="175"/>
      <c r="N66" s="175">
        <f>'将来負担比率（分子）の構造'!M$41</f>
        <v>11605</v>
      </c>
      <c r="O66" s="175"/>
      <c r="P66" s="175"/>
    </row>
    <row r="67" spans="1:16" x14ac:dyDescent="0.15">
      <c r="A67" s="175" t="s">
        <v>71</v>
      </c>
      <c r="B67" s="175" t="e">
        <f>NA()</f>
        <v>#N/A</v>
      </c>
      <c r="C67" s="175">
        <f>IF(ISNUMBER('将来負担比率（分子）の構造'!I$53), IF('将来負担比率（分子）の構造'!I$53 &lt; 0, 0, '将来負担比率（分子）の構造'!I$53), NA())</f>
        <v>885</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5908</v>
      </c>
      <c r="C72" s="179">
        <f>基金残高に係る経年分析!G55</f>
        <v>5858</v>
      </c>
      <c r="D72" s="179">
        <f>基金残高に係る経年分析!H55</f>
        <v>5724</v>
      </c>
    </row>
    <row r="73" spans="1:16" x14ac:dyDescent="0.15">
      <c r="A73" s="178" t="s">
        <v>74</v>
      </c>
      <c r="B73" s="179">
        <f>基金残高に係る経年分析!F56</f>
        <v>369</v>
      </c>
      <c r="C73" s="179">
        <f>基金残高に係る経年分析!G56</f>
        <v>369</v>
      </c>
      <c r="D73" s="179">
        <f>基金残高に係る経年分析!H56</f>
        <v>465</v>
      </c>
    </row>
    <row r="74" spans="1:16" x14ac:dyDescent="0.15">
      <c r="A74" s="178" t="s">
        <v>75</v>
      </c>
      <c r="B74" s="179">
        <f>基金残高に係る経年分析!F57</f>
        <v>3813</v>
      </c>
      <c r="C74" s="179">
        <f>基金残高に係る経年分析!G57</f>
        <v>4167</v>
      </c>
      <c r="D74" s="179">
        <f>基金残高に係る経年分析!H57</f>
        <v>4493</v>
      </c>
    </row>
  </sheetData>
  <sheetProtection algorithmName="SHA-512" hashValue="uO2BUEHik+VTtMyeV85gd/5Yf2Zj5b/UDfcbMwgMeKdDrK49jINJeV+gY2ICYYROnzio9YE1mVvx/hBO9tgpSw==" saltValue="5Rt0BvBkmlbEPEFvkePy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（新）高渕　智一</cp:lastModifiedBy>
  <cp:lastPrinted>2025-03-10T08:24:43Z</cp:lastPrinted>
  <dcterms:created xsi:type="dcterms:W3CDTF">2025-02-19T04:10:44Z</dcterms:created>
  <dcterms:modified xsi:type="dcterms:W3CDTF">2025-03-19T05:48:35Z</dcterms:modified>
  <cp:category/>
</cp:coreProperties>
</file>